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1">'1'!$A$1:$D$31</definedName>
    <definedName name="_xlnm.Print_Area" localSheetId="11">'11'!$A$1:$L$44</definedName>
    <definedName name="_xlnm.Print_Area" localSheetId="3">'3'!$A$1:$H$21</definedName>
    <definedName name="_xlnm.Print_Area" localSheetId="4">'4'!$A$1:$D$31</definedName>
    <definedName name="_xlnm.Print_Area" localSheetId="8">'8'!$A$1:$F$7</definedName>
    <definedName name="_xlnm.Print_Area" localSheetId="9">'9'!$A$1:$F$28</definedName>
  </definedNames>
  <calcPr fullCalcOnLoad="1"/>
</workbook>
</file>

<file path=xl/sharedStrings.xml><?xml version="1.0" encoding="utf-8"?>
<sst xmlns="http://schemas.openxmlformats.org/spreadsheetml/2006/main" count="563" uniqueCount="284">
  <si>
    <t>附件1</t>
  </si>
  <si>
    <t>2024年收支预算总表</t>
  </si>
  <si>
    <t>部门：天津东疆综合保税区管理委员会办公室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</si>
  <si>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</si>
  <si>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</si>
  <si>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</si>
  <si>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</si>
  <si>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</si>
  <si>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</si>
  <si>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</si>
  <si>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</si>
  <si>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</si>
  <si>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</si>
  <si>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</si>
  <si>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</si>
  <si>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</si>
  <si>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</si>
  <si>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</si>
  <si>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</si>
  <si>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</si>
  <si>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</si>
  <si>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</si>
  <si>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</si>
  <si>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</si>
  <si>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</si>
  <si>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</si>
  <si>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</si>
  <si>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</si>
  <si>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</si>
  <si>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</si>
  <si>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</si>
  <si>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</si>
  <si>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</si>
  <si>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</si>
  <si>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</si>
  <si>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</si>
  <si>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</si>
  <si>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</si>
  <si>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</si>
  <si>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</si>
  <si>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</si>
  <si>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</si>
  <si>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</si>
  <si>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</si>
  <si>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</si>
  <si>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</si>
  <si>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附件2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</si>
  <si>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</si>
  <si>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</si>
  <si>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</si>
  <si>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</si>
  <si>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</si>
  <si>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</si>
  <si>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</si>
  <si>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</si>
  <si>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</si>
  <si>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</si>
  <si>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</si>
  <si>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</si>
  <si>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</si>
  <si>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</si>
  <si>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</si>
  <si>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</si>
  <si>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</si>
  <si>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天津东疆综合保税区管理委员会办公室</t>
  </si>
  <si>
    <t>附件3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</si>
  <si>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</si>
  <si>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</si>
  <si>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</si>
  <si>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</si>
  <si>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</si>
  <si>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</si>
  <si>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</si>
  <si>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</si>
  <si>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</si>
  <si>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</si>
  <si>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</si>
  <si>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20103</t>
  </si>
  <si>
    <t>政府办公厅(室)及相关机构事务</t>
  </si>
  <si>
    <t>2010301</t>
  </si>
  <si>
    <t>行政运行</t>
  </si>
  <si>
    <t>2010302</t>
  </si>
  <si>
    <t>一般行政管理事务</t>
  </si>
  <si>
    <t>20107</t>
  </si>
  <si>
    <t>税收事务</t>
  </si>
  <si>
    <t>2010701</t>
  </si>
  <si>
    <t>20109</t>
  </si>
  <si>
    <t>海关事务</t>
  </si>
  <si>
    <t>2010901</t>
  </si>
  <si>
    <t>20140</t>
  </si>
  <si>
    <t>信访事务</t>
  </si>
  <si>
    <t>2014004</t>
  </si>
  <si>
    <t>信访业务</t>
  </si>
  <si>
    <t>229</t>
  </si>
  <si>
    <t>其他支出</t>
  </si>
  <si>
    <t>22999</t>
  </si>
  <si>
    <t>2299999</t>
  </si>
  <si>
    <t>合  计</t>
  </si>
  <si>
    <t>注：本表按支出功能分类填列，明细到类、款、项三级科目。</t>
  </si>
  <si>
    <t>附件4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</si>
  <si>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</si>
  <si>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</si>
  <si>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</si>
  <si>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</si>
  <si>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</si>
  <si>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</si>
  <si>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</si>
  <si>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附件5</t>
  </si>
  <si>
    <t xml:space="preserve"> 2024年财政拨款一般公共预算支出预算表</t>
  </si>
  <si>
    <t>合   计</t>
  </si>
  <si>
    <t>人员经费</t>
  </si>
  <si>
    <t>公用经费</t>
  </si>
  <si>
    <t xml:space="preserve"> </t>
  </si>
  <si>
    <t>附件6</t>
  </si>
  <si>
    <t xml:space="preserve"> 2024年财政拨款一般公共预算基本支出预算表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</si>
  <si>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</si>
  <si>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</si>
  <si>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</si>
  <si>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</si>
  <si>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</si>
  <si>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</si>
  <si>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</si>
  <si>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</si>
  <si>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</si>
  <si>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</si>
  <si>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</si>
  <si>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</si>
  <si>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</si>
  <si>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</si>
  <si>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</si>
  <si>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</si>
  <si>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</si>
  <si>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</si>
  <si>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</si>
  <si>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</si>
  <si>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</si>
  <si>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</si>
  <si>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</si>
  <si>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</si>
  <si>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</si>
  <si>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</si>
  <si>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</si>
  <si>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</si>
  <si>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</si>
  <si>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</si>
  <si>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</si>
  <si>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</si>
  <si>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30207</t>
  </si>
  <si>
    <t>邮电费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</si>
  <si>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</si>
  <si>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</si>
  <si>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</si>
  <si>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</si>
  <si>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</si>
  <si>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</si>
  <si>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</si>
  <si>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</si>
  <si>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</si>
  <si>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</si>
  <si>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</si>
  <si>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</si>
  <si>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</si>
  <si>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</si>
  <si>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30224</t>
  </si>
  <si>
    <t>被装购置费</t>
  </si>
  <si>
    <t>30226</t>
  </si>
  <si>
    <t>劳务费</t>
  </si>
  <si>
    <t>30227</t>
  </si>
  <si>
    <t>委托业务费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</si>
  <si>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</si>
  <si>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</si>
  <si>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</si>
  <si>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</si>
  <si>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</si>
  <si>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</si>
  <si>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310</t>
  </si>
  <si>
    <t>资本性支出</t>
  </si>
  <si>
    <t>31002</t>
  </si>
  <si>
    <t>办公设备购置</t>
  </si>
  <si>
    <t>注：本表按部门预算支出经济分类填列，明细到类、款两级科目。</t>
  </si>
  <si>
    <t>附件7</t>
  </si>
  <si>
    <t>2024年财政拨款政府性基金预算支出预算表</t>
  </si>
  <si>
    <t>本年政府性基金预算支出</t>
  </si>
  <si>
    <t>无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</si>
  <si>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</si>
  <si>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附件8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</si>
  <si>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</si>
  <si>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</si>
  <si>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</si>
  <si>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</si>
  <si>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</si>
  <si>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</si>
  <si>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</si>
  <si>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附件9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</si>
  <si>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</si>
  <si>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</si>
  <si>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</si>
  <si>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</si>
  <si>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</si>
  <si>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</si>
  <si>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</si>
  <si>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[2010302]一般行政管理事务</t>
  </si>
  <si>
    <t>[501101]天津东疆综合保税区管理委员会办公室</t>
  </si>
  <si>
    <t>服务</t>
  </si>
  <si>
    <t xml:space="preserve">法律服务及普法宣传经费  </t>
  </si>
  <si>
    <t>①往年已执行，本年预计支付11.6670万元；                                  ②为2024年新政采项目，未执行，项目总预算110万元，本年预计支付18.3333万元。</t>
  </si>
  <si>
    <t>东疆呼叫中心建设运营</t>
  </si>
  <si>
    <t>【往年已执行政采】
本年预计支付《东疆呼叫中心建设运营服务项目服务合同》最后一期合同款85.9095万元。
【2024年新政采项目，未执行】
新政采项目2024年总预算675.582339万元，本年预计支付257.5万元。</t>
  </si>
  <si>
    <t>货物/服务</t>
  </si>
  <si>
    <t>智慧东疆建设项目</t>
  </si>
  <si>
    <t>【往年已执行政采4688.26594万；2024年政采（已采购）72.9万；2024年政采（未采购）223.5万，合计4984.66594万】
一、往年已政采项目，2024年支付4688.26594万
（1）★★智慧应急及联合指挥中心平台，合同348.5万，支付15%，即52.275万；
（2）★智慧综保平台项目（非集采），合同2506.8万，支付70%，即1754.76万；
（3）★智慧综保平台项目（集采），合同405万，支付60%，即243万；
（4）★网络安全及云平台（非集采），合同2228.07万，支付35%，即779.8245万；
（5）★网络安全及云平台（集采），合同445万，支付65%，即289.25万；
（6）★物联网感知平台（信息化部分），合同2130.7032万，支付45%，即958.81644万；
（7）★可研及初设编制服务，合同106万，支付20%，即21.2万；
（8）★★全过程造价咨询，合同78.5万，支付20%，即15.7万；
（9）★★监理--信息化部分，合同86.6万，支付90%，即77.94万；
（10）★UPS（集采），合同47万，支付100%，即47万；
（11）★空间大数据平台，合同690万，支付65%，即448.5万；
二、2024年政采项目（已采购）72.9万
★★★智慧社区平台，控制价81万，支付90%，即72.9万。
三、2024年政采项目（未采购）223.5万
（1）★智慧社区平台（集采），控制价16.5万，支付100%，即16.5万；
（2）★联合指挥中心设备（集采），概算230万，支付90%，即207万。</t>
  </si>
  <si>
    <t>智能网联集卡创新应用项目</t>
  </si>
  <si>
    <t>【2024年政采项★】项目需2024年政采预计2000万元，需支出政采预算1200万元。</t>
  </si>
  <si>
    <t>管委会光纤宽带租赁费</t>
  </si>
  <si>
    <t>【往年已执行政采★★★】
光纤租赁2024年预计支出227.492万元。</t>
  </si>
  <si>
    <t>货物</t>
  </si>
  <si>
    <t>信息化能力提升及设备延保等费用</t>
  </si>
  <si>
    <t>【往年已执行政采★】
①国产化终端采购合同款186.12万元，其中2024年需支付合同总款的10%尾款，即18.612万元； 
②中交C谷机房精密空调：合同金额94.72万元，需支付77%到货验收款，即72.9344万元。
③东疆管委会网络合规化改造项目，2021年已签合同，按照合同约定2024年支付10.42734万元质保金。</t>
  </si>
  <si>
    <t>管委会信息化整体运营维护费</t>
  </si>
  <si>
    <t>【往年已执行政采★★】
①2023年7月-2024年7月二联检及商务中心办公楼宇信息化运维及会议设备运维服务费193.374万元                                               
②管委会办公楼宇信息化运维及会议设备运维服务费（2024新合同）总体预计需新政采220万元，2024年无需支付合同款项。</t>
  </si>
  <si>
    <t>[2299999]其他支出</t>
  </si>
  <si>
    <t>东疆观澜路海防监控站建设项目</t>
  </si>
  <si>
    <t>【2024年政采项★】（国家资金）东疆观澜路海防监控站建设项目政采265万。</t>
  </si>
  <si>
    <t>管委会班车租赁费</t>
  </si>
  <si>
    <t>【往年已执行政采，本年预计支付345.016万元】
①管委会通勤大班车2023年10月至12月租赁费34.578万元/月*3个月=103.734万元，减去乘车人缴纳费用预计6.5万元/月*3个月=19.5万元，需管委会补贴84.234万元；
②管委会通勤大班车2024年1月至9月租赁费34.578万元/月*9个月=311.202万元，减去乘车人缴纳费用预计6.5万元/月*9个月=58.5万元，故需管委会补贴252.702万元。
③管委会通勤小班车2023.12.1-2023.12.31租赁费8.07万元，减去乘车人缴纳费用预计0.42万元，需管委会补贴8.08万元。
【2024年新政采项目，未执行，项目总预算446万元】
管委会通勤小班车2024年1月至9月租赁费预计8.5万元/月*9个月=76.5万元，减去乘车人缴纳费用预计0.42万元/月*9个月=3.78万元，需管委会补贴77.22万元。</t>
  </si>
  <si>
    <t>房屋租赁及物业费（海警局东疆工作站）</t>
  </si>
  <si>
    <t>【2024年新政采项目，未执行，项目总预算277.846704万元】
支付海警局东疆工作站房屋租赁及物业费约277.846704万元（2024.1.1至2024.12.31）。</t>
  </si>
  <si>
    <t>体检费</t>
  </si>
  <si>
    <t>【2024年新政采项目，未执行，项目总预算76.44万元，本年预计支付76.44万元】
按照平均约1600元/人标准，预计体检人数484人&lt;按照授薪206人，雇员245人，教师26人，司机7人&gt;，合计76.44万元。</t>
  </si>
  <si>
    <t>房屋租赁及物业费</t>
  </si>
  <si>
    <t>【往年已执行政采，本年预计支付9374.037126万元】
（一）租赁费合计8590.194566万元，明细如下：
①二联检2023年9月1日-2024年2月29日的租金3086.148193万元，2023年3月1日-2023年8月31日房屋租金3086.148193万元。
②商务中心A2楼2023年1月1日-2023年12月31日租金492.093万元。
③商务中心A4楼2023年1月16日-2023年10月12日租金133.44426万元。
④产业与创新发展展示中心2023年6月15日-2023年12月14日租金41.590655万元，2023年12月15日-2024年6月14日租金41.590655万元；2023年1月1日-2023年6月14日租金37.60251万元。
⑤东疆边检站办公用房2023年11月10日-2024年2月9日租金357.5175万元，2024年2月10日-2024年5月9日租金357.5175万元；2023年5月10日-2023年11月9日租金715.35万元。
⑥自贸天成临时档案馆2023年8月31日-2024年2月28日租金120.59605万元，2024年2月29日-2024年8月30日租金120.59605万元；
（二）物业费合计783.84256万元，明细如下：
①商务中心A2楼2023年9月1日-2024年2月29日物业费96.389559万元；2022年9月1日-2023年8月31日物业费194.376735万元。
②商务中心A4楼2022年12年27日-2023年7月14日物业费53万元。
③产业与创新发展展示中心2023年6月25日-2023年12月24日物业费16.695395万元，2023年12月25日-2024年6月24日物业费16.695395万元；2022年9月1日-2023年6月14日物业费26.685476万元。
④东疆边检站办公用房2023年11月10日-2024年2月9日物业费95万元，2024年2月10日-2024年5月9日物业费95万元；2023年5月10日-2023年11月9日物业费190万元。</t>
  </si>
  <si>
    <t>工程</t>
  </si>
  <si>
    <t>铭海中心部分房屋提升改造项目</t>
  </si>
  <si>
    <t>【往年已执行政采】
铭海中心部分房屋提升改造项目电力增容费用100万元。</t>
  </si>
  <si>
    <t>[2010901]行政运行</t>
  </si>
  <si>
    <t>海关班车租赁费</t>
  </si>
  <si>
    <t>【往年已执行政采，本年预计支付143.64万元】
支付海关协管员7辆通勤班车2023.10.25-2024.10.24租赁费11.97万元/月*12个月=143.64万元。</t>
  </si>
  <si>
    <t>商务中心餐饮托管费用</t>
  </si>
  <si>
    <t>【往年已执行政采，本年预计支付134.6225万元】
商务中心餐饮托管服务于2023年6月14日签订合同，服务于2024年6月13日结束，2024年需支付合同款134.6225万元。
【2024年新政采项目，未执行，项目总预算102.4895万元】
预计需支付合同款102.4895万元。</t>
  </si>
  <si>
    <t>管委会后勤保障相关费用</t>
  </si>
  <si>
    <t>【2024年新政采项目，未执行，项目总预算10万元，本年预计支付10万元】
公用家具、设备等购置费10万。</t>
  </si>
  <si>
    <t>东疆边检站办公用房调整相关费用</t>
  </si>
  <si>
    <t>【往年已执行政采,本年预计支付11.99935万元】
①东疆边检站新增办公家具采购项目中标金额114.9万元，按照合同约定2024年支付合同总额的5%，共计5.745万元。
②东疆边检站网络设备采购项目中标金额125.087万元，按照合同约定2024年支付合同总额的5%，共计6.25435万元。
【2024年新政采项目，未执行，项目总预算54.0911万元，本年预计支付54.0911万元】
东疆边检站餐饮服务项目每年支出费用预计为54.0911万元。</t>
  </si>
  <si>
    <t>国家租赁·新金融展示中心</t>
  </si>
  <si>
    <t>【往年已执行政采，本年预计支付8.9745万元】国家租赁·新金融展示中心设备质保三年，2024年需支付质保金8.9745万元。</t>
  </si>
  <si>
    <t>东疆产业与创新发展展示中心运营</t>
  </si>
  <si>
    <t>【往年已执行政采，本年预计支付54.64万元】
支付东疆产业与创新发展展示中心运营项目2023.11-2024.11合同费用。</t>
  </si>
  <si>
    <t>固定资产管理系统购置项目</t>
  </si>
  <si>
    <t>【往年已执行政采，本年预计支付1.6万元】
根据合同约定，2024年需支付5%尾款项（1.6万）。</t>
  </si>
  <si>
    <t>[2010301]行政运行</t>
  </si>
  <si>
    <t>日常办公费-办公费</t>
  </si>
  <si>
    <t>政务大模型建设</t>
  </si>
  <si>
    <t>【2024年新政采项，未执行，项目总预算100万元，本年预计支付100万元】
预算总金额100万元。</t>
  </si>
  <si>
    <t>附件10</t>
  </si>
  <si>
    <t>2024年国有资本经营预算支出情况表</t>
  </si>
  <si>
    <t>本年国有资本经营基金预算支出</t>
  </si>
  <si>
    <t>附件11</t>
  </si>
  <si>
    <t xml:space="preserve"> 2024年项目支出预算表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</si>
  <si>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</si>
  <si>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</si>
  <si>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</si>
  <si>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</si>
  <si>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</si>
  <si>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</si>
  <si>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</si>
  <si>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</si>
  <si>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</si>
  <si>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</si>
  <si>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办公用房能源费</t>
  </si>
  <si>
    <t>档案和保密工作经费</t>
  </si>
  <si>
    <t>东疆智慧平安社区建设</t>
  </si>
  <si>
    <t>法律服务及普法宣传经费</t>
  </si>
  <si>
    <t>管委会办公用房调整相关费用</t>
  </si>
  <si>
    <t>管委会报刊订阅经费</t>
  </si>
  <si>
    <t>管委会信息化项目评审费</t>
  </si>
  <si>
    <t>紧急突发活动、接待会务服务</t>
  </si>
  <si>
    <t>临时档案馆运营经费</t>
  </si>
  <si>
    <t>税务局加班通勤班车</t>
  </si>
  <si>
    <t>司勤人员工资及服务费</t>
  </si>
  <si>
    <t>误餐费</t>
  </si>
  <si>
    <t>信息宣传经费</t>
  </si>
  <si>
    <t>值班工作相关经费</t>
  </si>
  <si>
    <t>智慧服务平台升级项目尾款</t>
  </si>
  <si>
    <t>综治、维稳、信访相关经费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</si>
</sst>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,##0;\-#,##0;&quot;-&quot;"/>
    <numFmt numFmtId="178" formatCode="_-* #,##0_$_-;\-* #,##0_$_-;_-* &quot;-&quot;_$_-;_-@_-"/>
    <numFmt numFmtId="179" formatCode="0.0"/>
    <numFmt numFmtId="180" formatCode="_-* #,##0.00&quot;$&quot;_-;\-* #,##0.00&quot;$&quot;_-;_-* &quot;-&quot;??&quot;$&quot;_-;_-@_-"/>
    <numFmt numFmtId="181" formatCode="_-* #,##0&quot;$&quot;_-;\-* #,##0&quot;$&quot;_-;_-* &quot;-&quot;&quot;$&quot;_-;_-@_-"/>
    <numFmt numFmtId="182" formatCode="yyyy&quot;年&quot;m&quot;月&quot;d&quot;日&quot;;@"/>
    <numFmt numFmtId="183" formatCode="\$#,##0;\(\$#,##0\)"/>
    <numFmt numFmtId="184" formatCode="_-* #,##0.00_$_-;\-* #,##0.00_$_-;_-* &quot;-&quot;??_$_-;_-@_-"/>
    <numFmt numFmtId="185" formatCode="\$#,##0.00;\(\$#,##0.00\)"/>
    <numFmt numFmtId="186" formatCode="_-&quot;$&quot;* #,##0_-;\-&quot;$&quot;* #,##0_-;_-&quot;$&quot;* &quot;-&quot;_-;_-@_-"/>
    <numFmt numFmtId="187" formatCode="#,##0;\(#,##0\)"/>
    <numFmt numFmtId="188" formatCode="0;_琀"/>
    <numFmt numFmtId="189" formatCode="#,##0.00_ "/>
    <numFmt numFmtId="190" formatCode=";;"/>
    <numFmt numFmtId="191" formatCode="#,##0.0"/>
    <numFmt numFmtId="192" formatCode="* #,##0.00;* \-#,##0.00;* &quot;&quot;??;@"/>
    <numFmt numFmtId="193" formatCode="00"/>
    <numFmt numFmtId="194" formatCode="#,##0.0_ 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sz val="10"/>
      <name val="Arial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b/>
      <sz val="12"/>
      <name val="Arial"/>
      <family val="0"/>
    </font>
    <font>
      <b/>
      <sz val="11"/>
      <color indexed="42"/>
      <name val="宋体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9"/>
      <color indexed="20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name val="Times New Roman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8"/>
      <name val="Arial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7"/>
      <name val="Small Fonts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0"/>
      <name val="Times New Roman"/>
      <family val="0"/>
    </font>
    <font>
      <sz val="11"/>
      <color indexed="10"/>
      <name val="宋体"/>
      <family val="0"/>
    </font>
    <font>
      <sz val="8"/>
      <name val="Times New Roman"/>
      <family val="0"/>
    </font>
    <font>
      <b/>
      <sz val="15"/>
      <color indexed="62"/>
      <name val="宋体"/>
      <family val="0"/>
    </font>
    <font>
      <sz val="12"/>
      <name val="Helv"/>
      <family val="0"/>
    </font>
    <font>
      <b/>
      <sz val="13"/>
      <color indexed="56"/>
      <name val="宋体"/>
      <family val="0"/>
    </font>
    <font>
      <b/>
      <sz val="18"/>
      <name val="Arial"/>
      <family val="0"/>
    </font>
    <font>
      <b/>
      <sz val="21"/>
      <name val="楷体_GB2312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9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0"/>
    </font>
    <font>
      <b/>
      <sz val="10"/>
      <name val="Arial"/>
      <family val="0"/>
    </font>
    <font>
      <sz val="12"/>
      <name val="官帕眉"/>
      <family val="0"/>
    </font>
    <font>
      <b/>
      <sz val="11"/>
      <color indexed="9"/>
      <name val="宋体"/>
      <family val="0"/>
    </font>
    <font>
      <sz val="12"/>
      <name val="바탕체"/>
      <family val="0"/>
    </font>
    <font>
      <sz val="12"/>
      <name val="Courier"/>
      <family val="0"/>
    </font>
    <font>
      <b/>
      <i/>
      <sz val="16"/>
      <name val="Helv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/>
      <right/>
      <top/>
      <bottom style="medium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6" borderId="0" applyNumberFormat="0" applyBorder="0" applyAlignment="0" applyProtection="0"/>
    <xf numFmtId="9" fontId="59" fillId="0" borderId="0" applyFont="0" applyFill="0" applyBorder="0" applyAlignment="0" applyProtection="0"/>
    <xf numFmtId="0" fontId="9" fillId="3" borderId="0" applyNumberFormat="0" applyBorder="0" applyAlignment="0" applyProtection="0"/>
    <xf numFmtId="0" fontId="46" fillId="0" borderId="0">
      <alignment/>
      <protection/>
    </xf>
    <xf numFmtId="0" fontId="47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40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33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43" fontId="44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0" fillId="0" borderId="0" applyProtection="0">
      <alignment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0" applyNumberFormat="0" applyBorder="0" applyAlignment="0" applyProtection="0"/>
    <xf numFmtId="180" fontId="31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3" borderId="0" applyNumberFormat="0" applyBorder="0" applyAlignment="0" applyProtection="0"/>
    <xf numFmtId="0" fontId="3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2" borderId="0" applyNumberFormat="0" applyBorder="0" applyAlignment="0" applyProtection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5" borderId="0" applyNumberFormat="0" applyBorder="0" applyAlignment="0" applyProtection="0"/>
    <xf numFmtId="0" fontId="8" fillId="2" borderId="0" applyNumberFormat="0" applyBorder="0" applyAlignment="0" applyProtection="0"/>
    <xf numFmtId="38" fontId="38" fillId="11" borderId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32" fillId="16" borderId="2" applyNumberFormat="0" applyAlignment="0" applyProtection="0"/>
    <xf numFmtId="0" fontId="37" fillId="16" borderId="3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22" fillId="2" borderId="0" applyNumberFormat="0" applyBorder="0" applyAlignment="0" applyProtection="0"/>
    <xf numFmtId="0" fontId="9" fillId="7" borderId="0" applyNumberFormat="0" applyBorder="0" applyAlignment="0" applyProtection="0"/>
    <xf numFmtId="0" fontId="27" fillId="0" borderId="4" applyProtection="0">
      <alignment/>
    </xf>
    <xf numFmtId="0" fontId="9" fillId="3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42" fillId="0" borderId="5" applyNumberFormat="0" applyFill="0" applyAlignment="0" applyProtection="0"/>
    <xf numFmtId="0" fontId="9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8" borderId="0" applyNumberFormat="0" applyBorder="0" applyAlignment="0" applyProtection="0"/>
    <xf numFmtId="0" fontId="10" fillId="19" borderId="0" applyNumberFormat="0" applyBorder="0" applyAlignment="0" applyProtection="0"/>
    <xf numFmtId="181" fontId="31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8" fillId="3" borderId="0" applyNumberFormat="0" applyBorder="0" applyAlignment="0" applyProtection="0"/>
    <xf numFmtId="0" fontId="14" fillId="0" borderId="0">
      <alignment vertical="center"/>
      <protection/>
    </xf>
    <xf numFmtId="178" fontId="31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 vertical="center"/>
      <protection/>
    </xf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21" borderId="0" applyNumberFormat="0" applyBorder="0" applyAlignment="0" applyProtection="0"/>
    <xf numFmtId="0" fontId="1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9" fillId="7" borderId="0" applyNumberFormat="0" applyBorder="0" applyAlignment="0" applyProtection="0"/>
    <xf numFmtId="0" fontId="2" fillId="0" borderId="0">
      <alignment vertical="center"/>
      <protection/>
    </xf>
    <xf numFmtId="0" fontId="22" fillId="9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5" fillId="12" borderId="0" applyNumberFormat="0" applyBorder="0" applyAlignment="0" applyProtection="0"/>
    <xf numFmtId="43" fontId="19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4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26" borderId="0" applyNumberFormat="0" applyBorder="0" applyAlignment="0" applyProtection="0"/>
    <xf numFmtId="0" fontId="8" fillId="2" borderId="0" applyNumberFormat="0" applyBorder="0" applyAlignment="0" applyProtection="0"/>
    <xf numFmtId="0" fontId="34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5" fillId="7" borderId="0" applyNumberFormat="0" applyBorder="0" applyAlignment="0" applyProtection="0"/>
    <xf numFmtId="0" fontId="23" fillId="6" borderId="2" applyNumberFormat="0" applyAlignment="0" applyProtection="0"/>
    <xf numFmtId="0" fontId="40" fillId="19" borderId="0" applyNumberFormat="0" applyBorder="0" applyAlignment="0" applyProtection="0"/>
    <xf numFmtId="0" fontId="8" fillId="2" borderId="0" applyNumberFormat="0" applyBorder="0" applyAlignment="0" applyProtection="0"/>
    <xf numFmtId="9" fontId="60" fillId="0" borderId="0" applyFont="0" applyFill="0" applyBorder="0" applyAlignment="0" applyProtection="0"/>
    <xf numFmtId="0" fontId="2" fillId="0" borderId="0">
      <alignment vertical="center"/>
      <protection/>
    </xf>
    <xf numFmtId="0" fontId="20" fillId="27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8" fillId="0" borderId="0" applyProtection="0">
      <alignment vertical="center"/>
    </xf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28" borderId="0" applyNumberFormat="0" applyBorder="0" applyAlignment="0" applyProtection="0"/>
    <xf numFmtId="0" fontId="9" fillId="3" borderId="0" applyNumberFormat="0" applyBorder="0" applyAlignment="0" applyProtection="0"/>
    <xf numFmtId="0" fontId="10" fillId="19" borderId="0" applyNumberFormat="0" applyBorder="0" applyAlignment="0" applyProtection="0"/>
    <xf numFmtId="0" fontId="8" fillId="2" borderId="0" applyNumberFormat="0" applyBorder="0" applyAlignment="0" applyProtection="0"/>
    <xf numFmtId="0" fontId="31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82" fontId="59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9" borderId="0" applyNumberFormat="0" applyBorder="0" applyAlignment="0" applyProtection="0"/>
    <xf numFmtId="0" fontId="8" fillId="2" borderId="0" applyProtection="0">
      <alignment vertical="center"/>
    </xf>
    <xf numFmtId="0" fontId="10" fillId="22" borderId="0" applyNumberFormat="0" applyBorder="0" applyAlignment="0" applyProtection="0"/>
    <xf numFmtId="0" fontId="8" fillId="9" borderId="0" applyNumberFormat="0" applyBorder="0" applyAlignment="0" applyProtection="0"/>
    <xf numFmtId="0" fontId="10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Font="0" applyFill="0" applyBorder="0" applyAlignment="0" applyProtection="0"/>
    <xf numFmtId="0" fontId="10" fillId="19" borderId="0" applyNumberFormat="0" applyBorder="0" applyAlignment="0" applyProtection="0"/>
    <xf numFmtId="0" fontId="14" fillId="24" borderId="0" applyNumberFormat="0" applyBorder="0" applyAlignment="0" applyProtection="0"/>
    <xf numFmtId="0" fontId="9" fillId="3" borderId="0" applyNumberFormat="0" applyBorder="0" applyAlignment="0" applyProtection="0"/>
    <xf numFmtId="1" fontId="1" fillId="0" borderId="6">
      <alignment vertical="center"/>
      <protection locked="0"/>
    </xf>
    <xf numFmtId="0" fontId="8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8" fillId="3" borderId="0" applyNumberFormat="0" applyBorder="0" applyAlignment="0" applyProtection="0"/>
    <xf numFmtId="0" fontId="42" fillId="0" borderId="5" applyNumberFormat="0" applyFill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2" fontId="27" fillId="0" borderId="0" applyProtection="0">
      <alignment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11" borderId="3" applyNumberFormat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21" fillId="14" borderId="0" applyNumberFormat="0" applyBorder="0" applyAlignment="0" applyProtection="0"/>
    <xf numFmtId="0" fontId="9" fillId="3" borderId="0" applyNumberFormat="0" applyBorder="0" applyAlignment="0" applyProtection="0"/>
    <xf numFmtId="0" fontId="34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20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" fillId="32" borderId="8" applyNumberFormat="0" applyFont="0" applyAlignment="0" applyProtection="0"/>
    <xf numFmtId="0" fontId="42" fillId="0" borderId="5" applyNumberFormat="0" applyFill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33" borderId="0" applyNumberFormat="0" applyBorder="0" applyAlignment="0" applyProtection="0"/>
    <xf numFmtId="0" fontId="57" fillId="0" borderId="9" applyNumberFormat="0" applyFill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20" fillId="34" borderId="0" applyNumberFormat="0" applyBorder="0" applyAlignment="0" applyProtection="0"/>
    <xf numFmtId="0" fontId="48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2" fillId="0" borderId="0">
      <alignment/>
      <protection/>
    </xf>
    <xf numFmtId="0" fontId="8" fillId="2" borderId="0" applyNumberFormat="0" applyBorder="0" applyAlignment="0" applyProtection="0"/>
    <xf numFmtId="0" fontId="14" fillId="24" borderId="0" applyNumberFormat="0" applyBorder="0" applyAlignment="0" applyProtection="0"/>
    <xf numFmtId="0" fontId="16" fillId="2" borderId="0" applyNumberFormat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32" fillId="11" borderId="2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6" borderId="2" applyNumberFormat="0" applyAlignment="0" applyProtection="0"/>
    <xf numFmtId="41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Protection="0">
      <alignment/>
    </xf>
    <xf numFmtId="0" fontId="14" fillId="18" borderId="0" applyNumberFormat="0" applyBorder="0" applyAlignment="0" applyProtection="0"/>
    <xf numFmtId="0" fontId="51" fillId="0" borderId="0">
      <alignment horizontal="centerContinuous" vertical="center"/>
      <protection/>
    </xf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19" borderId="0" applyNumberFormat="0" applyBorder="0" applyAlignment="0" applyProtection="0"/>
    <xf numFmtId="0" fontId="9" fillId="3" borderId="0" applyNumberFormat="0" applyBorder="0" applyAlignment="0" applyProtection="0"/>
    <xf numFmtId="0" fontId="57" fillId="0" borderId="9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9" borderId="0" applyNumberFormat="0" applyBorder="0" applyAlignment="0" applyProtection="0"/>
    <xf numFmtId="0" fontId="24" fillId="0" borderId="10">
      <alignment horizontal="left" vertical="center"/>
      <protection/>
    </xf>
    <xf numFmtId="0" fontId="0" fillId="0" borderId="0">
      <alignment/>
      <protection/>
    </xf>
    <xf numFmtId="0" fontId="14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186" fontId="1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6" borderId="0" applyNumberFormat="0" applyBorder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8" fillId="2" borderId="0" applyNumberFormat="0" applyBorder="0" applyAlignment="0" applyProtection="0"/>
    <xf numFmtId="0" fontId="33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30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61" fillId="35" borderId="11" applyNumberFormat="0" applyAlignment="0" applyProtection="0"/>
    <xf numFmtId="0" fontId="9" fillId="3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187" fontId="44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3" fillId="10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16" borderId="0" applyNumberFormat="0" applyBorder="0" applyAlignment="0" applyProtection="0"/>
    <xf numFmtId="1" fontId="19" fillId="0" borderId="0">
      <alignment/>
      <protection/>
    </xf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9" borderId="0" applyNumberFormat="0" applyBorder="0" applyAlignment="0" applyProtection="0"/>
    <xf numFmtId="0" fontId="51" fillId="0" borderId="0">
      <alignment horizontal="centerContinuous"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49" fillId="0" borderId="12" applyNumberFormat="0" applyFill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9" borderId="0" applyNumberFormat="0" applyBorder="0" applyAlignment="0" applyProtection="0"/>
    <xf numFmtId="0" fontId="10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6" borderId="0" applyNumberFormat="0" applyBorder="0" applyAlignment="0" applyProtection="0"/>
    <xf numFmtId="41" fontId="19" fillId="0" borderId="0" applyFont="0" applyFill="0" applyBorder="0" applyAlignment="0" applyProtection="0"/>
    <xf numFmtId="0" fontId="9" fillId="7" borderId="0" applyNumberFormat="0" applyBorder="0" applyAlignment="0" applyProtection="0"/>
    <xf numFmtId="38" fontId="43" fillId="0" borderId="0" applyFont="0" applyFill="0" applyBorder="0" applyAlignment="0" applyProtection="0"/>
    <xf numFmtId="0" fontId="64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20" fillId="37" borderId="0" applyNumberFormat="0" applyBorder="0" applyAlignment="0" applyProtection="0"/>
    <xf numFmtId="0" fontId="49" fillId="0" borderId="12" applyNumberFormat="0" applyFill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2" fillId="0" borderId="7" applyNumberFormat="0" applyFill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188" fontId="59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8" fillId="2" borderId="0" applyNumberFormat="0" applyBorder="0" applyAlignment="0" applyProtection="0"/>
    <xf numFmtId="0" fontId="22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6" borderId="0" applyNumberFormat="0" applyBorder="0" applyAlignment="0" applyProtection="0"/>
    <xf numFmtId="0" fontId="61" fillId="35" borderId="1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14" borderId="0" applyNumberFormat="0" applyBorder="0" applyAlignment="0" applyProtection="0"/>
    <xf numFmtId="0" fontId="8" fillId="2" borderId="0" applyNumberFormat="0" applyBorder="0" applyAlignment="0" applyProtection="0"/>
    <xf numFmtId="0" fontId="44" fillId="0" borderId="0">
      <alignment/>
      <protection/>
    </xf>
    <xf numFmtId="0" fontId="8" fillId="2" borderId="0" applyNumberFormat="0" applyBorder="0" applyAlignment="0" applyProtection="0"/>
    <xf numFmtId="0" fontId="19" fillId="0" borderId="0">
      <alignment/>
      <protection/>
    </xf>
    <xf numFmtId="0" fontId="14" fillId="6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0" fontId="40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23" fillId="6" borderId="2" applyNumberFormat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32" fillId="11" borderId="2" applyNumberFormat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27" fillId="0" borderId="0" applyProtection="0">
      <alignment/>
    </xf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13" applyNumberFormat="0" applyFill="0" applyAlignment="0" applyProtection="0"/>
    <xf numFmtId="0" fontId="9" fillId="7" borderId="0" applyNumberFormat="0" applyBorder="0" applyAlignment="0" applyProtection="0"/>
    <xf numFmtId="0" fontId="9" fillId="3" borderId="0" applyProtection="0">
      <alignment vertical="center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37" fontId="41" fillId="0" borderId="0">
      <alignment/>
      <protection/>
    </xf>
    <xf numFmtId="0" fontId="20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>
      <alignment/>
      <protection/>
    </xf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15" borderId="0" applyNumberFormat="0" applyBorder="0" applyAlignment="0" applyProtection="0"/>
    <xf numFmtId="0" fontId="8" fillId="2" borderId="0" applyNumberFormat="0" applyBorder="0" applyAlignment="0" applyProtection="0"/>
    <xf numFmtId="0" fontId="30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7" borderId="0" applyNumberFormat="0" applyBorder="0" applyAlignment="0" applyProtection="0"/>
    <xf numFmtId="0" fontId="8" fillId="2" borderId="0" applyNumberFormat="0" applyBorder="0" applyAlignment="0" applyProtection="0"/>
    <xf numFmtId="185" fontId="44" fillId="0" borderId="0">
      <alignment/>
      <protection/>
    </xf>
    <xf numFmtId="0" fontId="2" fillId="0" borderId="0">
      <alignment/>
      <protection/>
    </xf>
    <xf numFmtId="0" fontId="15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177" fontId="26" fillId="0" borderId="0" applyFill="0" applyBorder="0" applyAlignment="0">
      <protection/>
    </xf>
    <xf numFmtId="0" fontId="9" fillId="3" borderId="0" applyNumberFormat="0" applyBorder="0" applyAlignment="0" applyProtection="0"/>
    <xf numFmtId="184" fontId="31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9" fontId="1" fillId="0" borderId="6">
      <alignment vertical="center"/>
      <protection locked="0"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6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3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14" applyNumberFormat="0" applyAlignment="0" applyProtection="0"/>
    <xf numFmtId="0" fontId="9" fillId="3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32" borderId="8" applyNumberFormat="0" applyFont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1" fontId="2" fillId="0" borderId="0" applyFont="0" applyFill="0" applyBorder="0" applyAlignment="0" applyProtection="0"/>
    <xf numFmtId="0" fontId="23" fillId="6" borderId="2" applyNumberFormat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14" borderId="0" applyNumberFormat="0" applyBorder="0" applyAlignment="0" applyProtection="0"/>
    <xf numFmtId="0" fontId="15" fillId="7" borderId="0" applyNumberFormat="0" applyBorder="0" applyAlignment="0" applyProtection="0"/>
    <xf numFmtId="0" fontId="10" fillId="30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7" borderId="0" applyNumberFormat="0" applyBorder="0" applyAlignment="0" applyProtection="0"/>
    <xf numFmtId="0" fontId="10" fillId="29" borderId="0" applyNumberFormat="0" applyBorder="0" applyAlignment="0" applyProtection="0"/>
    <xf numFmtId="0" fontId="8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4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5" borderId="0" applyNumberFormat="0" applyBorder="0" applyAlignment="0" applyProtection="0"/>
    <xf numFmtId="0" fontId="9" fillId="3" borderId="0" applyNumberFormat="0" applyBorder="0" applyAlignment="0" applyProtection="0"/>
    <xf numFmtId="0" fontId="25" fillId="35" borderId="11" applyNumberFormat="0" applyAlignment="0" applyProtection="0"/>
    <xf numFmtId="0" fontId="39" fillId="0" borderId="15" applyNumberFormat="0" applyFill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1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8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0">
      <alignment vertical="center"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20" fillId="41" borderId="0" applyNumberFormat="0" applyBorder="0" applyAlignment="0" applyProtection="0"/>
    <xf numFmtId="183" fontId="44" fillId="0" borderId="0">
      <alignment/>
      <protection/>
    </xf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43" fillId="0" borderId="0" applyFont="0" applyFill="0" applyBorder="0" applyAlignment="0" applyProtection="0"/>
    <xf numFmtId="0" fontId="30" fillId="4" borderId="0" applyNumberFormat="0" applyBorder="0" applyAlignment="0" applyProtection="0"/>
    <xf numFmtId="10" fontId="38" fillId="16" borderId="6" applyBorder="0" applyAlignment="0" applyProtection="0"/>
    <xf numFmtId="0" fontId="22" fillId="9" borderId="0" applyNumberFormat="0" applyBorder="0" applyAlignment="0" applyProtection="0"/>
    <xf numFmtId="0" fontId="14" fillId="7" borderId="0" applyNumberFormat="0" applyBorder="0" applyAlignment="0" applyProtection="0"/>
    <xf numFmtId="0" fontId="8" fillId="2" borderId="0" applyNumberFormat="0" applyBorder="0" applyAlignment="0" applyProtection="0"/>
    <xf numFmtId="0" fontId="16" fillId="9" borderId="0" applyNumberFormat="0" applyBorder="0" applyAlignment="0" applyProtection="0"/>
    <xf numFmtId="0" fontId="14" fillId="3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30" fillId="40" borderId="0" applyNumberFormat="0" applyBorder="0" applyAlignment="0" applyProtection="0"/>
    <xf numFmtId="0" fontId="1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3" borderId="0" applyNumberFormat="0" applyBorder="0" applyAlignment="0" applyProtection="0"/>
    <xf numFmtId="0" fontId="30" fillId="13" borderId="0" applyNumberFormat="0" applyBorder="0" applyAlignment="0" applyProtection="0"/>
    <xf numFmtId="10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2" borderId="0" applyNumberFormat="0" applyBorder="0" applyAlignment="0" applyProtection="0"/>
    <xf numFmtId="0" fontId="14" fillId="32" borderId="0" applyNumberFormat="0" applyBorder="0" applyAlignment="0" applyProtection="0"/>
    <xf numFmtId="0" fontId="8" fillId="2" borderId="0" applyNumberFormat="0" applyBorder="0" applyAlignment="0" applyProtection="0"/>
    <xf numFmtId="0" fontId="16" fillId="9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0">
      <alignment vertical="center"/>
      <protection/>
    </xf>
    <xf numFmtId="0" fontId="9" fillId="3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43" fontId="2" fillId="0" borderId="0" applyFont="0" applyFill="0" applyBorder="0" applyAlignment="0" applyProtection="0"/>
    <xf numFmtId="0" fontId="6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12" applyNumberFormat="0" applyFill="0" applyAlignment="0" applyProtection="0"/>
    <xf numFmtId="0" fontId="8" fillId="2" borderId="0" applyNumberFormat="0" applyBorder="0" applyAlignment="0" applyProtection="0"/>
    <xf numFmtId="0" fontId="22" fillId="9" borderId="0" applyNumberFormat="0" applyBorder="0" applyAlignment="0" applyProtection="0"/>
    <xf numFmtId="40" fontId="43" fillId="0" borderId="0" applyFont="0" applyFill="0" applyBorder="0" applyAlignment="0" applyProtection="0"/>
    <xf numFmtId="0" fontId="1" fillId="0" borderId="6">
      <alignment horizontal="distributed" vertical="center" wrapText="1"/>
      <protection/>
    </xf>
    <xf numFmtId="0" fontId="9" fillId="3" borderId="0" applyNumberFormat="0" applyBorder="0" applyAlignment="0" applyProtection="0"/>
    <xf numFmtId="0" fontId="14" fillId="10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13" applyNumberFormat="0" applyFill="0" applyAlignment="0" applyProtection="0"/>
    <xf numFmtId="0" fontId="9" fillId="3" borderId="0" applyNumberFormat="0" applyBorder="0" applyAlignment="0" applyProtection="0"/>
    <xf numFmtId="0" fontId="16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2" borderId="0" applyNumberFormat="0" applyBorder="0" applyAlignment="0" applyProtection="0"/>
    <xf numFmtId="0" fontId="20" fillId="41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3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40" fillId="10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14" fillId="24" borderId="0" applyNumberFormat="0" applyBorder="0" applyAlignment="0" applyProtection="0"/>
    <xf numFmtId="0" fontId="15" fillId="7" borderId="0" applyNumberFormat="0" applyBorder="0" applyAlignment="0" applyProtection="0"/>
    <xf numFmtId="0" fontId="10" fillId="36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1" borderId="0" applyNumberFormat="0" applyBorder="0" applyAlignment="0" applyProtection="0"/>
    <xf numFmtId="0" fontId="9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34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6" borderId="0" applyNumberFormat="0" applyBorder="0" applyAlignment="0" applyProtection="0"/>
    <xf numFmtId="0" fontId="20" fillId="5" borderId="0" applyNumberFormat="0" applyBorder="0" applyAlignment="0" applyProtection="0"/>
    <xf numFmtId="0" fontId="8" fillId="9" borderId="0" applyNumberFormat="0" applyBorder="0" applyAlignment="0" applyProtection="0"/>
    <xf numFmtId="0" fontId="37" fillId="11" borderId="3" applyNumberFormat="0" applyAlignment="0" applyProtection="0"/>
    <xf numFmtId="0" fontId="10" fillId="44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14" borderId="0" applyNumberFormat="0" applyBorder="0" applyAlignment="0" applyProtection="0"/>
    <xf numFmtId="0" fontId="8" fillId="2" borderId="0" applyNumberFormat="0" applyBorder="0" applyAlignment="0" applyProtection="0"/>
    <xf numFmtId="0" fontId="10" fillId="44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21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0" borderId="0">
      <alignment/>
      <protection/>
    </xf>
    <xf numFmtId="0" fontId="9" fillId="3" borderId="0" applyNumberFormat="0" applyBorder="0" applyAlignment="0" applyProtection="0"/>
    <xf numFmtId="0" fontId="2" fillId="32" borderId="8" applyNumberFormat="0" applyFont="0" applyAlignment="0" applyProtection="0"/>
    <xf numFmtId="0" fontId="14" fillId="8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188" applyFont="1">
      <alignment/>
      <protection/>
    </xf>
    <xf numFmtId="0" fontId="0" fillId="0" borderId="0" xfId="188">
      <alignment/>
      <protection/>
    </xf>
    <xf numFmtId="0" fontId="3" fillId="0" borderId="0" xfId="188" applyFont="1" applyAlignment="1">
      <alignment/>
      <protection/>
    </xf>
    <xf numFmtId="0" fontId="4" fillId="0" borderId="0" xfId="501" applyFont="1" applyAlignment="1">
      <alignment horizontal="center" vertical="center"/>
      <protection/>
    </xf>
    <xf numFmtId="0" fontId="5" fillId="0" borderId="0" xfId="501" applyFont="1" applyBorder="1" applyAlignment="1">
      <alignment/>
      <protection/>
    </xf>
    <xf numFmtId="0" fontId="2" fillId="0" borderId="6" xfId="188" applyFont="1" applyBorder="1" applyAlignment="1">
      <alignment horizontal="center" vertical="center"/>
      <protection/>
    </xf>
    <xf numFmtId="0" fontId="2" fillId="0" borderId="6" xfId="188" applyFont="1" applyBorder="1" applyAlignment="1">
      <alignment vertical="center"/>
      <protection/>
    </xf>
    <xf numFmtId="0" fontId="2" fillId="0" borderId="6" xfId="188" applyFont="1" applyBorder="1" applyAlignment="1">
      <alignment vertical="center"/>
      <protection/>
    </xf>
    <xf numFmtId="0" fontId="2" fillId="0" borderId="6" xfId="188" applyFont="1" applyBorder="1" applyAlignment="1">
      <alignment vertical="center"/>
      <protection/>
    </xf>
    <xf numFmtId="189" fontId="2" fillId="0" borderId="6" xfId="188" applyNumberFormat="1" applyFont="1" applyBorder="1" applyAlignment="1">
      <alignment vertical="center"/>
      <protection/>
    </xf>
    <xf numFmtId="0" fontId="0" fillId="0" borderId="6" xfId="188" applyBorder="1">
      <alignment/>
      <protection/>
    </xf>
    <xf numFmtId="0" fontId="2" fillId="0" borderId="6" xfId="188" applyFont="1" applyBorder="1" applyAlignment="1">
      <alignment horizontal="center" vertical="center" wrapText="1"/>
      <protection/>
    </xf>
    <xf numFmtId="189" fontId="2" fillId="0" borderId="6" xfId="188" applyNumberFormat="1" applyFont="1" applyBorder="1" applyAlignment="1">
      <alignment horizontal="right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left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90" fontId="2" fillId="0" borderId="6" xfId="0" applyNumberFormat="1" applyFont="1" applyFill="1" applyBorder="1" applyAlignment="1" applyProtection="1">
      <alignment horizontal="center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2" fillId="0" borderId="6" xfId="0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/>
    </xf>
    <xf numFmtId="191" fontId="2" fillId="0" borderId="19" xfId="0" applyNumberFormat="1" applyFont="1" applyFill="1" applyBorder="1" applyAlignment="1" applyProtection="1">
      <alignment horizontal="center" vertical="center" wrapText="1"/>
      <protection/>
    </xf>
    <xf numFmtId="19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" vertical="center"/>
    </xf>
    <xf numFmtId="189" fontId="6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>
      <alignment horizontal="right"/>
    </xf>
    <xf numFmtId="18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" vertical="center"/>
    </xf>
    <xf numFmtId="189" fontId="2" fillId="0" borderId="6" xfId="541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>
      <alignment horizontal="left" vertical="center" wrapText="1"/>
    </xf>
    <xf numFmtId="189" fontId="2" fillId="0" borderId="6" xfId="541" applyNumberFormat="1" applyFont="1" applyFill="1" applyBorder="1" applyAlignment="1" applyProtection="1">
      <alignment horizontal="right" vertical="center" wrapText="1"/>
      <protection/>
    </xf>
    <xf numFmtId="189" fontId="2" fillId="0" borderId="6" xfId="54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89" fontId="2" fillId="0" borderId="0" xfId="541" applyNumberFormat="1" applyFont="1" applyFill="1" applyBorder="1" applyAlignment="1">
      <alignment horizontal="right" vertical="center"/>
    </xf>
    <xf numFmtId="0" fontId="2" fillId="0" borderId="0" xfId="501">
      <alignment/>
      <protection/>
    </xf>
    <xf numFmtId="0" fontId="4" fillId="0" borderId="0" xfId="501" applyFont="1" applyAlignment="1">
      <alignment vertical="center"/>
      <protection/>
    </xf>
    <xf numFmtId="0" fontId="5" fillId="0" borderId="0" xfId="501" applyFont="1">
      <alignment/>
      <protection/>
    </xf>
    <xf numFmtId="0" fontId="5" fillId="0" borderId="6" xfId="501" applyFont="1" applyBorder="1" applyAlignment="1">
      <alignment horizontal="center" vertical="center" wrapText="1"/>
      <protection/>
    </xf>
    <xf numFmtId="0" fontId="5" fillId="0" borderId="6" xfId="501" applyFont="1" applyBorder="1" applyAlignment="1">
      <alignment horizontal="center" vertical="center"/>
      <protection/>
    </xf>
    <xf numFmtId="189" fontId="5" fillId="0" borderId="6" xfId="501" applyNumberFormat="1" applyFont="1" applyBorder="1" applyAlignment="1">
      <alignment horizontal="center" vertical="center"/>
      <protection/>
    </xf>
    <xf numFmtId="0" fontId="5" fillId="0" borderId="0" xfId="501" applyFont="1" applyAlignment="1">
      <alignment vertical="center"/>
      <protection/>
    </xf>
    <xf numFmtId="0" fontId="5" fillId="0" borderId="0" xfId="501" applyFont="1" applyAlignment="1">
      <alignment horizontal="right"/>
      <protection/>
    </xf>
    <xf numFmtId="0" fontId="2" fillId="0" borderId="0" xfId="501" applyBorder="1">
      <alignment/>
      <protection/>
    </xf>
    <xf numFmtId="0" fontId="5" fillId="0" borderId="0" xfId="50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6" fillId="0" borderId="0" xfId="0" applyNumberFormat="1" applyFont="1" applyFill="1" applyAlignment="1" applyProtection="1">
      <alignment horizontal="centerContinuous" vertical="top"/>
      <protection/>
    </xf>
    <xf numFmtId="189" fontId="2" fillId="0" borderId="6" xfId="0" applyNumberFormat="1" applyFont="1" applyFill="1" applyBorder="1" applyAlignment="1">
      <alignment horizontal="centerContinuous" vertical="center"/>
    </xf>
    <xf numFmtId="189" fontId="2" fillId="0" borderId="6" xfId="0" applyNumberFormat="1" applyFont="1" applyFill="1" applyBorder="1" applyAlignment="1" applyProtection="1">
      <alignment horizontal="right" vertical="center" wrapText="1"/>
      <protection/>
    </xf>
    <xf numFmtId="189" fontId="0" fillId="0" borderId="6" xfId="0" applyNumberFormat="1" applyFont="1" applyBorder="1" applyAlignment="1">
      <alignment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19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189" fontId="2" fillId="0" borderId="6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Fill="1" applyAlignment="1">
      <alignment horizontal="centerContinuous" vertical="top"/>
    </xf>
    <xf numFmtId="191" fontId="2" fillId="0" borderId="6" xfId="0" applyNumberFormat="1" applyFont="1" applyFill="1" applyBorder="1" applyAlignment="1" applyProtection="1">
      <alignment horizontal="left" vertical="center" wrapText="1"/>
      <protection/>
    </xf>
    <xf numFmtId="189" fontId="2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2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89" fontId="2" fillId="0" borderId="6" xfId="0" applyNumberFormat="1" applyFont="1" applyFill="1" applyBorder="1" applyAlignment="1">
      <alignment horizontal="right" vertical="center"/>
    </xf>
    <xf numFmtId="189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189" fontId="2" fillId="0" borderId="6" xfId="0" applyNumberFormat="1" applyFont="1" applyFill="1" applyBorder="1" applyAlignment="1" applyProtection="1">
      <alignment vertical="center" wrapText="1"/>
      <protection/>
    </xf>
    <xf numFmtId="192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2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0" fillId="0" borderId="6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194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189" fontId="0" fillId="0" borderId="6" xfId="0" applyNumberFormat="1" applyFont="1" applyFill="1" applyBorder="1" applyAlignment="1">
      <alignment horizontal="right" vertical="center" wrapTex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89" fontId="0" fillId="0" borderId="6" xfId="0" applyNumberFormat="1" applyFont="1" applyFill="1" applyBorder="1" applyAlignment="1" applyProtection="1">
      <alignment horizontal="center" vertical="center" wrapText="1"/>
      <protection/>
    </xf>
    <xf numFmtId="194" fontId="7" fillId="0" borderId="0" xfId="0" applyNumberFormat="1" applyFont="1" applyFill="1" applyAlignment="1" applyProtection="1">
      <alignment horizontal="right" vertical="top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89" fontId="0" fillId="0" borderId="6" xfId="0" applyNumberFormat="1" applyFont="1" applyFill="1" applyBorder="1" applyAlignment="1" applyProtection="1">
      <alignment horizontal="right" vertical="center" wrapText="1"/>
      <protection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2" fontId="0" fillId="0" borderId="16" xfId="0" applyNumberFormat="1" applyFont="1" applyFill="1" applyBorder="1" applyAlignment="1">
      <alignment vertical="center" wrapText="1"/>
    </xf>
    <xf numFmtId="192" fontId="7" fillId="0" borderId="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189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89" fontId="2" fillId="0" borderId="6" xfId="0" applyNumberFormat="1" applyFont="1" applyFill="1" applyBorder="1" applyAlignment="1">
      <alignment horizontal="left" vertical="center"/>
    </xf>
    <xf numFmtId="189" fontId="2" fillId="0" borderId="20" xfId="0" applyNumberFormat="1" applyFont="1" applyFill="1" applyBorder="1" applyAlignment="1" applyProtection="1">
      <alignment horizontal="left" vertical="center" wrapText="1"/>
      <protection/>
    </xf>
    <xf numFmtId="189" fontId="2" fillId="45" borderId="6" xfId="0" applyNumberFormat="1" applyFont="1" applyFill="1" applyBorder="1" applyAlignment="1" applyProtection="1">
      <alignment horizontal="right" vertical="center" wrapText="1"/>
      <protection/>
    </xf>
    <xf numFmtId="189" fontId="2" fillId="0" borderId="6" xfId="0" applyNumberFormat="1" applyFont="1" applyFill="1" applyBorder="1" applyAlignment="1" applyProtection="1">
      <alignment horizontal="center" vertical="center"/>
      <protection/>
    </xf>
    <xf numFmtId="189" fontId="2" fillId="45" borderId="21" xfId="0" applyNumberFormat="1" applyFont="1" applyFill="1" applyBorder="1" applyAlignment="1" applyProtection="1">
      <alignment horizontal="right" vertical="center" wrapText="1"/>
      <protection/>
    </xf>
    <xf numFmtId="189" fontId="2" fillId="0" borderId="0" xfId="0" applyNumberFormat="1" applyFont="1" applyFill="1" applyAlignment="1" applyProtection="1">
      <alignment horizontal="centerContinuous" vertical="center"/>
      <protection/>
    </xf>
  </cellXfs>
  <cellStyles count="837">
    <cellStyle name="Normal" xfId="0"/>
    <cellStyle name="差_县市旗测算-新科目（20080626）_财力性转移支付2010年预算参考数" xfId="15"/>
    <cellStyle name="好_卫生(按照总人口测算）—20080416_财力性转移支付2010年预算参考数" xfId="16"/>
    <cellStyle name="好_市辖区测算-新科目（20080626）_不含人员经费系数_财力性转移支付2010年预算参考数" xfId="17"/>
    <cellStyle name="差_青海 缺口县区测算(地方填报)_财力性转移支付2010年预算参考数" xfId="18"/>
    <cellStyle name="好_2008年支出调整_财力性转移支付2010年预算参考数" xfId="19"/>
    <cellStyle name="好_人员工资和公用经费2" xfId="20"/>
    <cellStyle name="好_人员工资和公用经费" xfId="21"/>
    <cellStyle name="好_缺口县区测算(按核定人数)_财力性转移支付2010年预算参考数" xfId="22"/>
    <cellStyle name="好_缺口县区测算(按核定人数)" xfId="23"/>
    <cellStyle name="常规 2 3" xfId="24"/>
    <cellStyle name="Accent3 - 40%" xfId="25"/>
    <cellStyle name="好_民生政策最低支出需求_财力性转移支付2010年预算参考数" xfId="26"/>
    <cellStyle name="好_教育(按照总人口测算）—20080416_县市旗测算-新科目（含人口规模效应）_财力性转移支付2010年预算参考数" xfId="27"/>
    <cellStyle name="Accent5 - 40%" xfId="28"/>
    <cellStyle name="好_云南省2008年转移支付测算——州市本级考核部分及政策性测算_财力性转移支付2010年预算参考数" xfId="29"/>
    <cellStyle name="好_教育(按照总人口测算）—20080416_不含人员经费系数" xfId="30"/>
    <cellStyle name="好_汇总表提前告知区县" xfId="31"/>
    <cellStyle name="好_核定人数下发表_财力性转移支付2010年预算参考数" xfId="32"/>
    <cellStyle name="差_2008年一般预算支出预计" xfId="33"/>
    <cellStyle name="好_行政公检法测算_财力性转移支付2010年预算参考数" xfId="34"/>
    <cellStyle name="40% - Accent6" xfId="35"/>
    <cellStyle name="百分比 2" xfId="36"/>
    <cellStyle name="好_行政（人员）_不含人员经费系数_财力性转移支付2010年预算参考数" xfId="37"/>
    <cellStyle name="Normal_#10-Headcount" xfId="38"/>
    <cellStyle name="Heading 1" xfId="39"/>
    <cellStyle name="好_分县成本差异系数_不含人员经费系数" xfId="40"/>
    <cellStyle name="好_分析缺口率" xfId="41"/>
    <cellStyle name="好_县区合并测算20080423(按照各省比重）_不含人员经费系数" xfId="42"/>
    <cellStyle name="好_测算结果" xfId="43"/>
    <cellStyle name="好_gdp" xfId="44"/>
    <cellStyle name="好_Book1" xfId="45"/>
    <cellStyle name="好_34青海_1" xfId="46"/>
    <cellStyle name="好_30云南_1" xfId="47"/>
    <cellStyle name="好_缺口县区测算" xfId="48"/>
    <cellStyle name="好_30云南" xfId="49"/>
    <cellStyle name="好_27重庆_财力性转移支付2010年预算参考数" xfId="50"/>
    <cellStyle name="好_2016人代会附表（2015-9-11）（姚局）-财经委" xfId="51"/>
    <cellStyle name="好_危改资金测算_财力性转移支付2010年预算参考数" xfId="52"/>
    <cellStyle name="好_其他部门(按照总人口测算）—20080416_民生政策最低支出需求_财力性转移支付2010年预算参考数" xfId="53"/>
    <cellStyle name="好_2008年全省汇总收支计算表_财力性转移支付2010年预算参考数" xfId="54"/>
    <cellStyle name="好_民生政策最低支出需求" xfId="55"/>
    <cellStyle name="差_2008年支出调整" xfId="56"/>
    <cellStyle name="好_2006年水利统计指标统计表" xfId="57"/>
    <cellStyle name="60% - Accent2" xfId="58"/>
    <cellStyle name="好_行政（人员）_财力性转移支付2010年预算参考数" xfId="59"/>
    <cellStyle name="好_2006年28四川" xfId="60"/>
    <cellStyle name="好_行政(燃修费)_民生政策最低支出需求_财力性转移支付2010年预算参考数" xfId="61"/>
    <cellStyle name="好_12滨州_财力性转移支付2010年预算参考数" xfId="62"/>
    <cellStyle name="好_12滨州" xfId="63"/>
    <cellStyle name="好 2" xfId="64"/>
    <cellStyle name="好_0605石屏县_财力性转移支付2010年预算参考数" xfId="65"/>
    <cellStyle name="差_县市旗测算20080508_县市旗测算-新科目（含人口规模效应）_财力性转移支付2010年预算参考数" xfId="66"/>
    <cellStyle name="常规 8" xfId="67"/>
    <cellStyle name="差_汇总_财力性转移支付2010年预算参考数" xfId="68"/>
    <cellStyle name="好_其他部门(按照总人口测算）—20080416_不含人员经费系数" xfId="69"/>
    <cellStyle name="Neutral" xfId="70"/>
    <cellStyle name="好_2007一般预算支出口径剔除表" xfId="71"/>
    <cellStyle name="好_测算结果_财力性转移支付2010年预算参考数" xfId="72"/>
    <cellStyle name="常规 25" xfId="73"/>
    <cellStyle name="千分位_ 白土" xfId="74"/>
    <cellStyle name="好_汇总表4" xfId="75"/>
    <cellStyle name="好_2" xfId="76"/>
    <cellStyle name="差_市辖区测算-新科目（20080626）_不含人员经费系数_财力性转移支付2010年预算参考数" xfId="77"/>
    <cellStyle name="好_行政（人员）_民生政策最低支出需求" xfId="78"/>
    <cellStyle name="好_20河南" xfId="79"/>
    <cellStyle name="差_一般预算支出口径剔除表" xfId="80"/>
    <cellStyle name="差_2006年水利统计指标统计表_财力性转移支付2010年预算参考数" xfId="81"/>
    <cellStyle name="差_县市旗测算-新科目（20080627）_民生政策最低支出需求_财力性转移支付2010年预算参考数" xfId="82"/>
    <cellStyle name="好_2016年科目0114" xfId="83"/>
    <cellStyle name="好_汇总表4_财力性转移支付2010年预算参考数" xfId="84"/>
    <cellStyle name="好_市辖区测算-新科目（20080626）_民生政策最低支出需求_财力性转移支付2010年预算参考数" xfId="85"/>
    <cellStyle name="40% - Accent1" xfId="86"/>
    <cellStyle name="差_县区合并测算20080423(按照各省比重）_不含人员经费系数_财力性转移支付2010年预算参考数" xfId="87"/>
    <cellStyle name="差_文体广播事业(按照总人口测算）—20080416_县市旗测算-新科目（含人口规模效应）_财力性转移支付2010年预算参考数" xfId="88"/>
    <cellStyle name="好_云南省2008年转移支付测算——州市本级考核部分及政策性测算" xfId="89"/>
    <cellStyle name="好_0605石屏县" xfId="90"/>
    <cellStyle name="差_县区合并测算20080423(按照各省比重）_民生政策最低支出需求" xfId="91"/>
    <cellStyle name="常规 27" xfId="92"/>
    <cellStyle name="好_缺口县区测算(按2007支出增长25%测算)_财力性转移支付2010年预算参考数" xfId="93"/>
    <cellStyle name="好_文体广播事业(按照总人口测算）—20080416_民生政策最低支出需求_财力性转移支付2010年预算参考数" xfId="94"/>
    <cellStyle name="好_1" xfId="95"/>
    <cellStyle name="差_市辖区测算20080510_县市旗测算-新科目（含人口规模效应）" xfId="96"/>
    <cellStyle name="好_文体广播事业(按照总人口测算）—20080416_县市旗测算-新科目（含人口规模效应）" xfId="97"/>
    <cellStyle name="差_缺口县区测算(按2007支出增长25%测算)" xfId="98"/>
    <cellStyle name="差_文体广播事业(按照总人口测算）—20080416_民生政策最低支出需求_财力性转移支付2010年预算参考数" xfId="99"/>
    <cellStyle name="HEADING1" xfId="100"/>
    <cellStyle name="差_2008年全省汇总收支计算表" xfId="101"/>
    <cellStyle name="差_市辖区测算-新科目（20080626）_县市旗测算-新科目（含人口规模效应）" xfId="102"/>
    <cellStyle name="常规 4" xfId="103"/>
    <cellStyle name="差_农林水和城市维护标准支出20080505－县区合计_民生政策最低支出需求_财力性转移支付2010年预算参考数" xfId="104"/>
    <cellStyle name="差_行政公检法测算_民生政策最低支出需求" xfId="105"/>
    <cellStyle name="差_县区合并测算20080421_县市旗测算-新科目（含人口规模效应）" xfId="106"/>
    <cellStyle name="差_社保处下达区县2015年指标（第二批）" xfId="107"/>
    <cellStyle name="差_农林水和城市维护标准支出20080505－县区合计_民生政策最低支出需求" xfId="108"/>
    <cellStyle name="差_人员工资和公用经费2" xfId="109"/>
    <cellStyle name="好_人员工资和公用经费2_财力性转移支付2010年预算参考数" xfId="110"/>
    <cellStyle name="差_总人口" xfId="111"/>
    <cellStyle name="好_2006年30云南" xfId="112"/>
    <cellStyle name="常规 2" xfId="113"/>
    <cellStyle name="差_Book2_财力性转移支付2010年预算参考数" xfId="114"/>
    <cellStyle name="差_总人口_财力性转移支付2010年预算参考数" xfId="115"/>
    <cellStyle name="好_汇总-县级财政报表附表" xfId="116"/>
    <cellStyle name="烹拳_ +Foil &amp; -FOIL &amp; PAPER" xfId="117"/>
    <cellStyle name="差_汇总表4" xfId="118"/>
    <cellStyle name="好_县区合并测算20080423(按照各省比重）_县市旗测算-新科目（含人口规模效应）_财力性转移支付2010年预算参考数" xfId="119"/>
    <cellStyle name="差 2" xfId="120"/>
    <cellStyle name="差_危改资金测算" xfId="121"/>
    <cellStyle name="好_河南 缺口县区测算(地方填报)_财力性转移支付2010年预算参考数" xfId="122"/>
    <cellStyle name="好_县区合并测算20080421_不含人员经费系数_财力性转移支付2010年预算参考数" xfId="123"/>
    <cellStyle name="差_人员工资和公用经费_财力性转移支付2010年预算参考数" xfId="124"/>
    <cellStyle name="好_一般预算支出口径剔除表" xfId="125"/>
    <cellStyle name="好_山东省民生支出标准_财力性转移支付2010年预算参考数" xfId="126"/>
    <cellStyle name="差_分县成本差异系数" xfId="127"/>
    <cellStyle name="好_其他部门(按照总人口测算）—20080416_民生政策最低支出需求" xfId="128"/>
    <cellStyle name="差_核定人数对比_财力性转移支付2010年预算参考数" xfId="129"/>
    <cellStyle name="好_市辖区测算-新科目（20080626）_民生政策最低支出需求" xfId="130"/>
    <cellStyle name="差_河南 缺口县区测算(地方填报)" xfId="131"/>
    <cellStyle name="差_行政公检法测算_县市旗测算-新科目（含人口规模效应）_财力性转移支付2010年预算参考数" xfId="132"/>
    <cellStyle name="标题 4 2" xfId="133"/>
    <cellStyle name="差_县市旗测算-新科目（20080626）_民生政策最低支出需求_财力性转移支付2010年预算参考数" xfId="134"/>
    <cellStyle name="差_行政（人员）_民生政策最低支出需求" xfId="135"/>
    <cellStyle name="好_34青海_1_财力性转移支付2010年预算参考数" xfId="136"/>
    <cellStyle name="差_行政（人员）_财力性转移支付2010年预算参考数" xfId="137"/>
    <cellStyle name="Accent3 - 60%" xfId="138"/>
    <cellStyle name="差_行政（人员）_不含人员经费系数" xfId="139"/>
    <cellStyle name="好_文体广播事业(按照总人口测算）—20080416_不含人员经费系数_财力性转移支付2010年预算参考数" xfId="140"/>
    <cellStyle name="百分比 3" xfId="141"/>
    <cellStyle name="好_县区合并测算20080421_不含人员经费系数" xfId="142"/>
    <cellStyle name="差_行政（人员）" xfId="143"/>
    <cellStyle name="好_县市旗测算-新科目（20080626）" xfId="144"/>
    <cellStyle name="差_行政(燃修费)_不含人员经费系数_财力性转移支付2010年预算参考数" xfId="145"/>
    <cellStyle name="好_测算结果汇总" xfId="146"/>
    <cellStyle name="Accent4 - 60%" xfId="147"/>
    <cellStyle name="差_2006年33甘肃" xfId="148"/>
    <cellStyle name="好_缺口县区测算(财政部标准)" xfId="149"/>
    <cellStyle name="好_530629_2006年县级财政报表附表" xfId="150"/>
    <cellStyle name="分级显示行_1_13区汇总" xfId="151"/>
    <cellStyle name="差_分县成本差异系数_不含人员经费系数_财力性转移支付2010年预算参考数" xfId="152"/>
    <cellStyle name="好_县市旗测算-新科目（20080627）_不含人员经费系数" xfId="153"/>
    <cellStyle name="好_其他部门(按照总人口测算）—20080416_不含人员经费系数_财力性转移支付2010年预算参考数" xfId="154"/>
    <cellStyle name="差_分县成本差异系数_不含人员经费系数" xfId="155"/>
    <cellStyle name="好_附表_财力性转移支付2010年预算参考数" xfId="156"/>
    <cellStyle name="差_市辖区测算20080510" xfId="157"/>
    <cellStyle name="好_卫生(按照总人口测算）—20080416" xfId="158"/>
    <cellStyle name="好_市辖区测算20080510_财力性转移支付2010年预算参考数" xfId="159"/>
    <cellStyle name="差_第一部分：综合全" xfId="160"/>
    <cellStyle name="差_县市旗测算-新科目（20080627）_县市旗测算-新科目（含人口规模效应）" xfId="161"/>
    <cellStyle name="差_农林水和城市维护标准支出20080505－县区合计" xfId="162"/>
    <cellStyle name="差_教育(按照总人口测算）—20080416" xfId="163"/>
    <cellStyle name="好_县区合并测算20080423(按照各省比重）_民生政策最低支出需求" xfId="164"/>
    <cellStyle name="差_城建部门" xfId="165"/>
    <cellStyle name="千位分季_新建 Microsoft Excel 工作表" xfId="166"/>
    <cellStyle name="差_成本差异系数_财力性转移支付2010年预算参考数" xfId="167"/>
    <cellStyle name="差_测算结果" xfId="168"/>
    <cellStyle name="好_2_财力性转移支付2010年预算参考数" xfId="169"/>
    <cellStyle name="好_行政（人员）_不含人员经费系数" xfId="170"/>
    <cellStyle name="百分比 4" xfId="171"/>
    <cellStyle name="差_县市旗测算-新科目（20080627）_县市旗测算-新科目（含人口规模效应）_财力性转移支付2010年预算参考数" xfId="172"/>
    <cellStyle name="差_缺口县区测算_财力性转移支付2010年预算参考数" xfId="173"/>
    <cellStyle name="好_行政公检法测算" xfId="174"/>
    <cellStyle name="差_县市旗测算-新科目（20080627）_财力性转移支付2010年预算参考数" xfId="175"/>
    <cellStyle name="差_20河南" xfId="176"/>
    <cellStyle name="强调文字颜色 3" xfId="177"/>
    <cellStyle name="差_其他部门(按照总人口测算）—20080416_民生政策最低支出需求_财力性转移支付2010年预算参考数" xfId="178"/>
    <cellStyle name="Grey" xfId="179"/>
    <cellStyle name="差_文体广播事业(按照总人口测算）—20080416" xfId="180"/>
    <cellStyle name="差_分县成本差异系数_财力性转移支付2010年预算参考数" xfId="181"/>
    <cellStyle name="常规 4_2008年横排表0721" xfId="182"/>
    <cellStyle name="Calculation" xfId="183"/>
    <cellStyle name="Output" xfId="184"/>
    <cellStyle name="常规 24" xfId="185"/>
    <cellStyle name="常规 19" xfId="186"/>
    <cellStyle name="常规 18" xfId="187"/>
    <cellStyle name="常规 23" xfId="188"/>
    <cellStyle name="好_14安徽_财力性转移支付2010年预算参考数" xfId="189"/>
    <cellStyle name="后继超级链接" xfId="190"/>
    <cellStyle name="好_汇总表_财力性转移支付2010年预算参考数" xfId="191"/>
    <cellStyle name="好_市辖区测算20080510_不含人员经费系数_财力性转移支付2010年预算参考数" xfId="192"/>
    <cellStyle name="60% - 强调文字颜色 6 2" xfId="193"/>
    <cellStyle name="差_报表" xfId="194"/>
    <cellStyle name="好_2006年34青海_财力性转移支付2010年预算参考数" xfId="195"/>
    <cellStyle name="Total" xfId="196"/>
    <cellStyle name="好_县市旗测算-新科目（20080627）_县市旗测算-新科目（含人口规模效应）_财力性转移支付2010年预算参考数" xfId="197"/>
    <cellStyle name="常规 16" xfId="198"/>
    <cellStyle name="常规 21" xfId="199"/>
    <cellStyle name="好_卫生部门" xfId="200"/>
    <cellStyle name="好_行政公检法测算_不含人员经费系数" xfId="201"/>
    <cellStyle name="好_行政公检法测算_不含人员经费系数_财力性转移支付2010年预算参考数" xfId="202"/>
    <cellStyle name="差_市辖区测算20080510_民生政策最低支出需求_财力性转移支付2010年预算参考数" xfId="203"/>
    <cellStyle name="差_0605石屏县_财力性转移支付2010年预算参考数" xfId="204"/>
    <cellStyle name="常规 7" xfId="205"/>
    <cellStyle name="千位分隔 3" xfId="206"/>
    <cellStyle name="好_同德_财力性转移支付2010年预算参考数" xfId="207"/>
    <cellStyle name="20% - 强调文字颜色 4" xfId="208"/>
    <cellStyle name="Linked Cell" xfId="209"/>
    <cellStyle name="好_成本差异系数" xfId="210"/>
    <cellStyle name="警告文本" xfId="211"/>
    <cellStyle name="差_县市旗测算-新科目（20080626）_县市旗测算-新科目（含人口规模效应）" xfId="212"/>
    <cellStyle name="好_数据--基础数据--预算组--2015年人代会预算部分--2015.01.20--人代会前第6稿--按姚局意见改--调市级项级明细" xfId="213"/>
    <cellStyle name="40% - 强调文字颜色 4" xfId="214"/>
    <cellStyle name="差_县市旗测算-新科目（20080626）_民生政策最低支出需求" xfId="215"/>
    <cellStyle name="差_县区合并测算20080421_财力性转移支付2010年预算参考数" xfId="216"/>
    <cellStyle name="好_教育(按照总人口测算）—20080416_县市旗测算-新科目（含人口规模效应）" xfId="217"/>
    <cellStyle name="好_县市旗测算-新科目（20080627）_民生政策最低支出需求_财力性转移支付2010年预算参考数" xfId="218"/>
    <cellStyle name="差_文体广播事业(按照总人口测算）—20080416_不含人员经费系数_财力性转移支付2010年预算参考数" xfId="219"/>
    <cellStyle name="差_缺口县区测算(财政部标准)_财力性转移支付2010年预算参考数" xfId="220"/>
    <cellStyle name="20% - 强调文字颜色 1 2" xfId="221"/>
    <cellStyle name="60% - 强调文字颜色 5 2" xfId="222"/>
    <cellStyle name="烹拳 [0]_ +Foil &amp; -FOIL &amp; PAPER" xfId="223"/>
    <cellStyle name="差_Book2" xfId="224"/>
    <cellStyle name="好_核定人数对比_财力性转移支付2010年预算参考数" xfId="225"/>
    <cellStyle name="差_2006年水利统计指标统计表" xfId="226"/>
    <cellStyle name="差_教育(按照总人口测算）—20080416_民生政策最低支出需求" xfId="227"/>
    <cellStyle name="差_山东省民生支出标准_财力性转移支付2010年预算参考数" xfId="228"/>
    <cellStyle name="好_县市旗测算-新科目（20080626）_不含人员经费系数" xfId="229"/>
    <cellStyle name="差_县区合并测算20080421_不含人员经费系数_财力性转移支付2010年预算参考数" xfId="230"/>
    <cellStyle name="差_卫生(按照总人口测算）—20080416_民生政策最低支出需求" xfId="231"/>
    <cellStyle name="60% - Accent1" xfId="232"/>
    <cellStyle name="好_行政(燃修费)_民生政策最低支出需求" xfId="233"/>
    <cellStyle name="好_11大理_财力性转移支付2010年预算参考数" xfId="234"/>
    <cellStyle name="好_检验表" xfId="235"/>
    <cellStyle name="常规 5 2" xfId="236"/>
    <cellStyle name="霓付 [0]_ +Foil &amp; -FOIL &amp; PAPER" xfId="237"/>
    <cellStyle name="差_卫生(按照总人口测算）—20080416_财力性转移支付2010年预算参考数" xfId="238"/>
    <cellStyle name="好_危改资金测算" xfId="239"/>
    <cellStyle name="差_人员工资和公用经费2_财力性转移支付2010年预算参考数" xfId="240"/>
    <cellStyle name="Accent2 - 20%" xfId="241"/>
    <cellStyle name="好_数据--基础数据--预算组--2015年人代会预算部分--2015.01.20--人代会前第6稿--按姚局意见改--调市级项级明细_区县政府预算公开整改--表" xfId="242"/>
    <cellStyle name="好_1110洱源县" xfId="243"/>
    <cellStyle name="常规 5" xfId="244"/>
    <cellStyle name="好_行政(燃修费)_县市旗测算-新科目（含人口规模效应）" xfId="245"/>
    <cellStyle name="差_汇总表" xfId="246"/>
    <cellStyle name="好_县市旗测算-新科目（20080627）_财力性转移支付2010年预算参考数" xfId="247"/>
    <cellStyle name="好_农林水和城市维护标准支出20080505－县区合计_财力性转移支付2010年预算参考数" xfId="248"/>
    <cellStyle name="40% - 强调文字颜色 6 2" xfId="249"/>
    <cellStyle name="差_行政(燃修费)_民生政策最低支出需求_财力性转移支付2010年预算参考数" xfId="250"/>
    <cellStyle name="差_行政公检法测算_财力性转移支付2010年预算参考数" xfId="251"/>
    <cellStyle name="Accent2 - 60%" xfId="252"/>
    <cellStyle name="好_重点民生支出需求测算表社保（农村低保）081112" xfId="253"/>
    <cellStyle name="好_分县成本差异系数_财力性转移支付2010年预算参考数" xfId="254"/>
    <cellStyle name="差_自行调整差异系数顺序" xfId="255"/>
    <cellStyle name="好_分析缺口率_财力性转移支付2010年预算参考数" xfId="256"/>
    <cellStyle name="好_市辖区测算20080510_县市旗测算-新科目（含人口规模效应）_财力性转移支付2010年预算参考数" xfId="257"/>
    <cellStyle name="常规 4 2" xfId="258"/>
    <cellStyle name="差_行政公检法测算_不含人员经费系数" xfId="259"/>
    <cellStyle name="超级链接" xfId="260"/>
    <cellStyle name="常规 3" xfId="261"/>
    <cellStyle name="好_1110洱源县_财力性转移支付2010年预算参考数" xfId="262"/>
    <cellStyle name="常规 26" xfId="263"/>
    <cellStyle name="差_0502通海县" xfId="264"/>
    <cellStyle name="强调文字颜色 4 2" xfId="265"/>
    <cellStyle name="Accent6_2006年33甘肃" xfId="266"/>
    <cellStyle name="好_2006年33甘肃" xfId="267"/>
    <cellStyle name="Comma_1995" xfId="268"/>
    <cellStyle name="差_县市旗测算-新科目（20080626）_不含人员经费系数" xfId="269"/>
    <cellStyle name="好_文体广播事业(按照总人口测算）—20080416_财力性转移支付2010年预算参考数" xfId="270"/>
    <cellStyle name="差_县市旗测算20080508" xfId="271"/>
    <cellStyle name="差_附表_财力性转移支付2010年预算参考数" xfId="272"/>
    <cellStyle name="差_34青海_1" xfId="273"/>
    <cellStyle name="好_平邑" xfId="274"/>
    <cellStyle name="好_缺口县区测算（11.13）_财力性转移支付2010年预算参考数" xfId="275"/>
    <cellStyle name="40% - 强调文字颜色 5" xfId="276"/>
    <cellStyle name="差_农林水和城市维护标准支出20080505－县区合计_县市旗测算-新科目（含人口规模效应）_财力性转移支付2010年预算参考数" xfId="277"/>
    <cellStyle name="差_Book1" xfId="278"/>
    <cellStyle name="好_县区合并测算20080421_民生政策最低支出需求_财力性转移支付2010年预算参考数" xfId="279"/>
    <cellStyle name="Accent3" xfId="280"/>
    <cellStyle name="好_农林水和城市维护标准支出20080505－县区合计_民生政策最低支出需求_财力性转移支付2010年预算参考数" xfId="281"/>
    <cellStyle name="好_人员工资和公用经费_财力性转移支付2010年预算参考数" xfId="282"/>
    <cellStyle name="好_文体广播事业(按照总人口测算）—20080416_不含人员经费系数" xfId="283"/>
    <cellStyle name="差_卫生部门_财力性转移支付2010年预算参考数" xfId="284"/>
    <cellStyle name="60% - 强调文字颜色 1 2" xfId="285"/>
    <cellStyle name="差_教育(按照总人口测算）—20080416_不含人员经费系数" xfId="286"/>
    <cellStyle name="好_2006年全省财力计算表（中央、决算）" xfId="287"/>
    <cellStyle name="好_县市旗测算-新科目（20080626）_民生政策最低支出需求_财力性转移支付2010年预算参考数" xfId="288"/>
    <cellStyle name="差_汇总表4_财力性转移支付2010年预算参考数" xfId="289"/>
    <cellStyle name="差_2006年22湖南" xfId="290"/>
    <cellStyle name="好_07临沂" xfId="291"/>
    <cellStyle name="Input_20121229 提供执行转移支付" xfId="292"/>
    <cellStyle name="60% - Accent5" xfId="293"/>
    <cellStyle name="差_卫生(按照总人口测算）—20080416" xfId="294"/>
    <cellStyle name="归盒啦_95" xfId="295"/>
    <cellStyle name="常规 11_财力性转移支付2009年预算参考数" xfId="296"/>
    <cellStyle name="Accent5" xfId="297"/>
    <cellStyle name="好_缺口县区测算(财政部标准)_财力性转移支付2010年预算参考数" xfId="298"/>
    <cellStyle name="好_2008年预计支出与2007年对比" xfId="299"/>
    <cellStyle name="差_云南省2008年转移支付测算——州市本级考核部分及政策性测算" xfId="300"/>
    <cellStyle name="差_卫生(按照总人口测算）—20080416_不含人员经费系数_财力性转移支付2010年预算参考数" xfId="301"/>
    <cellStyle name="ColLevel_0" xfId="302"/>
    <cellStyle name="好_卫生(按照总人口测算）—20080416_县市旗测算-新科目（含人口规模效应）_财力性转移支付2010年预算参考数" xfId="303"/>
    <cellStyle name="差_2016人代会附表（2015-9-11）（姚局）-财经委" xfId="304"/>
    <cellStyle name="强调 3" xfId="305"/>
    <cellStyle name="好" xfId="306"/>
    <cellStyle name="强调文字颜色 5 2" xfId="307"/>
    <cellStyle name="差_同德" xfId="308"/>
    <cellStyle name="千位[0]_(人代会用)" xfId="309"/>
    <cellStyle name="好_教育(按照总人口测算）—20080416_不含人员经费系数_财力性转移支付2010年预算参考数" xfId="310"/>
    <cellStyle name="差_云南 缺口县区测算(地方填报)" xfId="311"/>
    <cellStyle name="差_县区合并测算20080421_不含人员经费系数" xfId="312"/>
    <cellStyle name="货币 2" xfId="313"/>
    <cellStyle name="千分位[0]_ 白土" xfId="314"/>
    <cellStyle name="差_0605石屏县" xfId="315"/>
    <cellStyle name="差_民生政策最低支出需求_财力性转移支付2010年预算参考数" xfId="316"/>
    <cellStyle name="好_县市旗测算-新科目（20080627）_民生政策最低支出需求" xfId="317"/>
    <cellStyle name="强调文字颜色 6" xfId="318"/>
    <cellStyle name="差_2015年社会保险基金预算草案表样（报人大）" xfId="319"/>
    <cellStyle name="强调文字颜色 4" xfId="320"/>
    <cellStyle name="差_28四川_财力性转移支付2010年预算参考数" xfId="321"/>
    <cellStyle name="60% - 强调文字颜色 6" xfId="322"/>
    <cellStyle name="好_县市旗测算20080508_不含人员经费系数_财力性转移支付2010年预算参考数" xfId="323"/>
    <cellStyle name="好_14安徽" xfId="324"/>
    <cellStyle name="40% - 强调文字颜色 3 2" xfId="325"/>
    <cellStyle name="Accent1 - 40%" xfId="326"/>
    <cellStyle name="千位_(人代会用)" xfId="327"/>
    <cellStyle name="60% - 强调文字颜色 5" xfId="328"/>
    <cellStyle name="40% - 强调文字颜色 1 2" xfId="329"/>
    <cellStyle name="好_行政(燃修费)_县市旗测算-新科目（含人口规模效应）_财力性转移支付2010年预算参考数" xfId="330"/>
    <cellStyle name="数字" xfId="331"/>
    <cellStyle name="差_教育(按照总人口测算）—20080416_民生政策最低支出需求_财力性转移支付2010年预算参考数" xfId="332"/>
    <cellStyle name="20% - Accent1" xfId="333"/>
    <cellStyle name="40% - 强调文字颜色 2" xfId="334"/>
    <cellStyle name="好_县市旗测算-新科目（20080627）_县市旗测算-新科目（含人口规模效应）" xfId="335"/>
    <cellStyle name="40% - 强调文字颜色 2 2" xfId="336"/>
    <cellStyle name="好_城建部门" xfId="337"/>
    <cellStyle name="链接单元格 2" xfId="338"/>
    <cellStyle name="好_卫生(按照总人口测算）—20080416_不含人员经费系数_财力性转移支付2010年预算参考数" xfId="339"/>
    <cellStyle name="差_Book1_财力性转移支付2010年预算参考数" xfId="340"/>
    <cellStyle name="好_山东省民生支出标准" xfId="341"/>
    <cellStyle name="Fixed" xfId="342"/>
    <cellStyle name="差_缺口县区测算（11.13）_财力性转移支付2010年预算参考数" xfId="343"/>
    <cellStyle name="差_2007年收支情况及2008年收支预计表(汇总表)" xfId="344"/>
    <cellStyle name="Followed Hyperlink" xfId="345"/>
    <cellStyle name="差_县市旗测算-新科目（20080627）" xfId="346"/>
    <cellStyle name="差_平邑" xfId="347"/>
    <cellStyle name="Hyperlink" xfId="348"/>
    <cellStyle name="Explanatory Text" xfId="349"/>
    <cellStyle name="输出" xfId="350"/>
    <cellStyle name="好_县区合并测算20080423(按照各省比重）_财力性转移支付2010年预算参考数" xfId="351"/>
    <cellStyle name="差_2006年34青海_财力性转移支付2010年预算参考数" xfId="352"/>
    <cellStyle name="差_县市旗测算-新科目（20080627）_不含人员经费系数_财力性转移支付2010年预算参考数" xfId="353"/>
    <cellStyle name="差_汇总-县级财政报表附表" xfId="354"/>
    <cellStyle name="好_20河南_财力性转移支付2010年预算参考数" xfId="355"/>
    <cellStyle name="好_03昭通" xfId="356"/>
    <cellStyle name="好_农林水和城市维护标准支出20080505－县区合计_县市旗测算-新科目（含人口规模效应）_财力性转移支付2010年预算参考数" xfId="357"/>
    <cellStyle name="差_县区合并测算20080423(按照各省比重）" xfId="358"/>
    <cellStyle name="40% - 强调文字颜色 6" xfId="359"/>
    <cellStyle name="好_自行调整差异系数顺序" xfId="360"/>
    <cellStyle name="差_其他部门(按照总人口测算）—20080416_县市旗测算-新科目（含人口规模效应）_财力性转移支付2010年预算参考数" xfId="361"/>
    <cellStyle name="Currency [0]" xfId="362"/>
    <cellStyle name="好_卫生(按照总人口测算）—20080416_不含人员经费系数" xfId="363"/>
    <cellStyle name="好_市辖区测算20080510_民生政策最低支出需求_财力性转移支付2010年预算参考数" xfId="364"/>
    <cellStyle name="好_检验表（调整后）" xfId="365"/>
    <cellStyle name="解释性文本" xfId="366"/>
    <cellStyle name="标题 1" xfId="367"/>
    <cellStyle name="注释" xfId="368"/>
    <cellStyle name="链接单元格" xfId="369"/>
    <cellStyle name="好_人员工资和公用经费3_财力性转移支付2010年预算参考数" xfId="370"/>
    <cellStyle name="常规 7 2" xfId="371"/>
    <cellStyle name="差_2007年一般预算支出剔除_财力性转移支付2010年预算参考数" xfId="372"/>
    <cellStyle name="差_其他部门(按照总人口测算）—20080416_财力性转移支付2010年预算参考数" xfId="373"/>
    <cellStyle name="Accent6" xfId="374"/>
    <cellStyle name="汇总 2" xfId="375"/>
    <cellStyle name="差_汇总表提前告知区县" xfId="376"/>
    <cellStyle name="差_30云南_1" xfId="377"/>
    <cellStyle name="常规 17" xfId="378"/>
    <cellStyle name="常规 22" xfId="379"/>
    <cellStyle name="差_核定人数对比" xfId="380"/>
    <cellStyle name="差_农林水和城市维护标准支出20080505－县区合计_不含人员经费系数" xfId="381"/>
    <cellStyle name="好_其他部门(按照总人口测算）—20080416_县市旗测算-新科目（含人口规模效应）" xfId="382"/>
    <cellStyle name="好_安徽 缺口县区测算(地方填报)1_财力性转移支付2010年预算参考数" xfId="383"/>
    <cellStyle name="好_县市旗测算20080508_县市旗测算-新科目（含人口规模效应）" xfId="384"/>
    <cellStyle name="差_平邑_财力性转移支付2010年预算参考数" xfId="385"/>
    <cellStyle name="Accent2_2006年33甘肃" xfId="386"/>
    <cellStyle name="Norma,_laroux_4_营业在建 (2)_E21" xfId="387"/>
    <cellStyle name="差_市辖区测算20080510_县市旗测算-新科目（含人口规模效应）_财力性转移支付2010年预算参考数" xfId="388"/>
    <cellStyle name="差_行政（人员）_县市旗测算-新科目（含人口规模效应）" xfId="389"/>
    <cellStyle name="표준_0N-HANDLING " xfId="390"/>
    <cellStyle name="差_行政（人员）_不含人员经费系数_财力性转移支付2010年预算参考数" xfId="391"/>
    <cellStyle name="40% - Accent5" xfId="392"/>
    <cellStyle name="差_530629_2006年县级财政报表附表" xfId="393"/>
    <cellStyle name="好_其他部门(按照总人口测算）—20080416" xfId="394"/>
    <cellStyle name="Currency" xfId="395"/>
    <cellStyle name="好_2008年一般预算支出预计" xfId="396"/>
    <cellStyle name="计算" xfId="397"/>
    <cellStyle name="好_1_财力性转移支付2010年预算参考数" xfId="398"/>
    <cellStyle name="好_行政(燃修费)_不含人员经费系数" xfId="399"/>
    <cellStyle name="差_县市旗测算20080508_财力性转移支付2010年预算参考数" xfId="400"/>
    <cellStyle name="Percent" xfId="401"/>
    <cellStyle name="差_教育(按照总人口测算）—20080416_县市旗测算-新科目（含人口规模效应）_财力性转移支付2010年预算参考数" xfId="402"/>
    <cellStyle name="差_重点民生支出需求测算表社保（农村低保）081112" xfId="403"/>
    <cellStyle name="20% - 强调文字颜色 5 2" xfId="404"/>
    <cellStyle name="常规 9" xfId="405"/>
    <cellStyle name="差_2007年一般预算支出剔除" xfId="406"/>
    <cellStyle name="好_09黑龙江_财力性转移支付2010年预算参考数" xfId="407"/>
    <cellStyle name="差_2007一般预算支出口径剔除表" xfId="408"/>
    <cellStyle name="好_青海 缺口县区测算(地方填报)" xfId="409"/>
    <cellStyle name="好_行政公检法测算_县市旗测算-新科目（含人口规模效应）_财力性转移支付2010年预算参考数" xfId="410"/>
    <cellStyle name="输入" xfId="411"/>
    <cellStyle name="千位分隔[0] 2" xfId="412"/>
    <cellStyle name="标题 4" xfId="413"/>
    <cellStyle name="HEADING2" xfId="414"/>
    <cellStyle name="20% - 强调文字颜色 1" xfId="415"/>
    <cellStyle name="标题 5" xfId="416"/>
    <cellStyle name="好_2006年22湖南" xfId="417"/>
    <cellStyle name="差_09黑龙江" xfId="418"/>
    <cellStyle name="强调文字颜色 5" xfId="419"/>
    <cellStyle name="好_总人口_财力性转移支付2010年预算参考数" xfId="420"/>
    <cellStyle name="汇总" xfId="421"/>
    <cellStyle name="好_农林水和城市维护标准支出20080505－县区合计_不含人员经费系数_财力性转移支付2010年预算参考数" xfId="422"/>
    <cellStyle name="好_文体广播事业(按照总人口测算）—20080416" xfId="423"/>
    <cellStyle name="差_2006年30云南" xfId="424"/>
    <cellStyle name="Header2" xfId="425"/>
    <cellStyle name="常规 6 2" xfId="426"/>
    <cellStyle name="40% - 强调文字颜色 1" xfId="427"/>
    <cellStyle name="好_汇总表" xfId="428"/>
    <cellStyle name="好_30云南_1_财力性转移支付2010年预算参考数" xfId="429"/>
    <cellStyle name="好_05潍坊" xfId="430"/>
    <cellStyle name="好_社保处下达区县2015年指标（第二批）" xfId="431"/>
    <cellStyle name="差_县市旗测算20080508_县市旗测算-新科目（含人口规模效应）" xfId="432"/>
    <cellStyle name="差_丽江汇总" xfId="433"/>
    <cellStyle name="20% - 强调文字颜色 4 2" xfId="434"/>
    <cellStyle name="好_教育(按照总人口测算）—20080416_财力性转移支付2010年预算参考数" xfId="435"/>
    <cellStyle name="差_县市旗测算-新科目（20080626）_不含人员经费系数_财力性转移支付2010年预算参考数" xfId="436"/>
    <cellStyle name="Currency [0]" xfId="437"/>
    <cellStyle name="好_2006年水利统计指标统计表_财力性转移支付2010年预算参考数" xfId="438"/>
    <cellStyle name="好_青海 缺口县区测算(地方填报)_财力性转移支付2010年预算参考数" xfId="439"/>
    <cellStyle name="20% - 强调文字颜色 6" xfId="440"/>
    <cellStyle name="常规 14" xfId="441"/>
    <cellStyle name="未定义" xfId="442"/>
    <cellStyle name="差_09黑龙江_财力性转移支付2010年预算参考数" xfId="443"/>
    <cellStyle name="适中" xfId="444"/>
    <cellStyle name="差_县区合并测算20080423(按照各省比重）_县市旗测算-新科目（含人口规模效应）_财力性转移支付2010年预算参考数" xfId="445"/>
    <cellStyle name="Bad" xfId="446"/>
    <cellStyle name="差_2006年27重庆" xfId="447"/>
    <cellStyle name="好_县市旗测算20080508_民生政策最低支出需求" xfId="448"/>
    <cellStyle name="好_县市旗测算-新科目（20080626）_县市旗测算-新科目（含人口规模效应）_财力性转移支付2010年预算参考数" xfId="449"/>
    <cellStyle name="好_2008年支出核定" xfId="450"/>
    <cellStyle name="差_核定人数下发表_财力性转移支付2010年预算参考数" xfId="451"/>
    <cellStyle name="好_县区合并测算20080421_县市旗测算-新科目（含人口规模效应）" xfId="452"/>
    <cellStyle name="差_行政公检法测算" xfId="453"/>
    <cellStyle name="Accent4 - 20%" xfId="454"/>
    <cellStyle name="好_文体广播事业(按照总人口测算）—20080416_县市旗测算-新科目（含人口规模效应）_财力性转移支付2010年预算参考数" xfId="455"/>
    <cellStyle name="差_市辖区测算-新科目（20080626）_财力性转移支付2010年预算参考数" xfId="456"/>
    <cellStyle name="后继超链接" xfId="457"/>
    <cellStyle name="差_市辖区测算20080510_不含人员经费系数" xfId="458"/>
    <cellStyle name="差_gdp" xfId="459"/>
    <cellStyle name="检查单元格 2" xfId="460"/>
    <cellStyle name="好_市辖区测算20080510_不含人员经费系数" xfId="461"/>
    <cellStyle name="强调文字颜色 1 2" xfId="462"/>
    <cellStyle name="60% - 强调文字颜色 4" xfId="463"/>
    <cellStyle name="好_县市旗测算-新科目（20080627）_不含人员经费系数_财力性转移支付2010年预算参考数" xfId="464"/>
    <cellStyle name="comma zerodec" xfId="465"/>
    <cellStyle name="差_行政（人员）_县市旗测算-新科目（含人口规模效应）_财力性转移支付2010年预算参考数" xfId="466"/>
    <cellStyle name="好_核定人数对比" xfId="467"/>
    <cellStyle name="好_缺口县区测算_财力性转移支付2010年预算参考数" xfId="468"/>
    <cellStyle name="适中 2" xfId="469"/>
    <cellStyle name="好_Book2" xfId="470"/>
    <cellStyle name="差_2006年28四川_财力性转移支付2010年预算参考数" xfId="471"/>
    <cellStyle name="好_县区合并测算20080421" xfId="472"/>
    <cellStyle name="差_市辖区测算-新科目（20080626）_县市旗测算-新科目（含人口规模效应）_财力性转移支付2010年预算参考数" xfId="473"/>
    <cellStyle name="20% - Accent4" xfId="474"/>
    <cellStyle name="Percent_laroux" xfId="475"/>
    <cellStyle name="差_缺口县区测算(按核定人数)" xfId="476"/>
    <cellStyle name="好_汇总" xfId="477"/>
    <cellStyle name="差_34青海" xfId="478"/>
    <cellStyle name="标题" xfId="479"/>
    <cellStyle name="好_市辖区测算20080510_县市旗测算-新科目（含人口规模效应）" xfId="480"/>
    <cellStyle name="好_2008年支出调整" xfId="481"/>
    <cellStyle name="差_测算结果汇总" xfId="482"/>
    <cellStyle name="标题 2 2" xfId="483"/>
    <cellStyle name="差_农林水和城市维护标准支出20080505－县区合计_县市旗测算-新科目（含人口规模效应）" xfId="484"/>
    <cellStyle name="常规 20" xfId="485"/>
    <cellStyle name="常规 15" xfId="486"/>
    <cellStyle name="差_12滨州_财力性转移支付2010年预算参考数" xfId="487"/>
    <cellStyle name="60% - 强调文字颜色 3 2" xfId="488"/>
    <cellStyle name="好_卫生部门_财力性转移支付2010年预算参考数" xfId="489"/>
    <cellStyle name="好_县市旗测算-新科目（20080626）_民生政策最低支出需求" xfId="490"/>
    <cellStyle name="好_县区合并测算20080423(按照各省比重）_县市旗测算-新科目（含人口规模效应）" xfId="491"/>
    <cellStyle name="差_卫生(按照总人口测算）—20080416_县市旗测算-新科目（含人口规模效应）_财力性转移支付2010年预算参考数" xfId="492"/>
    <cellStyle name="好_分县成本差异系数_民生政策最低支出需求" xfId="493"/>
    <cellStyle name="差_教育(按照总人口测算）—20080416_财力性转移支付2010年预算参考数" xfId="494"/>
    <cellStyle name="20% - Accent2" xfId="495"/>
    <cellStyle name="Comma [0]" xfId="496"/>
    <cellStyle name="好_2006年34青海" xfId="497"/>
    <cellStyle name="콤마 [0]_BOILER-CO1" xfId="498"/>
    <cellStyle name="Normal - Style1" xfId="499"/>
    <cellStyle name="好_县区合并测算20080423(按照各省比重）" xfId="500"/>
    <cellStyle name="常规_附件 5 " xfId="501"/>
    <cellStyle name="好_云南 缺口县区测算(地方填报)" xfId="502"/>
    <cellStyle name="Comma [0]" xfId="503"/>
    <cellStyle name="好_县区合并测算20080421_财力性转移支付2010年预算参考数" xfId="504"/>
    <cellStyle name="差_缺口县区测算（11.13）" xfId="505"/>
    <cellStyle name="好_成本差异系数（含人口规模）_财力性转移支付2010年预算参考数" xfId="506"/>
    <cellStyle name="差_行政(燃修费)_民生政策最低支出需求" xfId="507"/>
    <cellStyle name="好_2006年22湖南_财力性转移支付2010年预算参考数" xfId="508"/>
    <cellStyle name="好_自行调整差异系数顺序_财力性转移支付2010年预算参考数" xfId="509"/>
    <cellStyle name="Accent6 - 60%" xfId="510"/>
    <cellStyle name="标题 2" xfId="511"/>
    <cellStyle name="差_文体广播部门" xfId="512"/>
    <cellStyle name="差_人员工资和公用经费3_财力性转移支付2010年预算参考数" xfId="513"/>
    <cellStyle name="差_分县成本差异系数_民生政策最低支出需求_财力性转移支付2010年预算参考数" xfId="514"/>
    <cellStyle name="标题 1 2" xfId="515"/>
    <cellStyle name="差_行政(燃修费)_县市旗测算-新科目（含人口规模效应）" xfId="516"/>
    <cellStyle name="常规 2 4" xfId="517"/>
    <cellStyle name="千位分隔[0] 3" xfId="518"/>
    <cellStyle name="好_5334_2006年迪庆县级财政报表附表" xfId="519"/>
    <cellStyle name="好_530623_2006年县级财政报表附表" xfId="520"/>
    <cellStyle name="差_农林水和城市维护标准支出20080505－县区合计_不含人员经费系数_财力性转移支付2010年预算参考数" xfId="521"/>
    <cellStyle name="差_30云南" xfId="522"/>
    <cellStyle name="好_成本差异系数（含人口规模）" xfId="523"/>
    <cellStyle name="差_28四川" xfId="524"/>
    <cellStyle name="差_市辖区测算-新科目（20080626）_民生政策最低支出需求_财力性转移支付2010年预算参考数" xfId="525"/>
    <cellStyle name="差_2_财力性转移支付2010年预算参考数" xfId="526"/>
    <cellStyle name="20% - Accent6" xfId="527"/>
    <cellStyle name="检查单元格" xfId="528"/>
    <cellStyle name="好_县市旗测算-新科目（20080626）_财力性转移支付2010年预算参考数" xfId="529"/>
    <cellStyle name="好_行政(燃修费)_不含人员经费系数_财力性转移支付2010年预算参考数" xfId="530"/>
    <cellStyle name="好_县市旗测算-新科目（20080626）_不含人员经费系数_财力性转移支付2010年预算参考数" xfId="531"/>
    <cellStyle name="好_市辖区测算-新科目（20080626）_不含人员经费系数" xfId="532"/>
    <cellStyle name="差_其他部门(按照总人口测算）—20080416" xfId="533"/>
    <cellStyle name="差_2008计算资料（8月5）" xfId="534"/>
    <cellStyle name="差_县市旗测算20080508_不含人员经费系数" xfId="535"/>
    <cellStyle name="普通_ 白土" xfId="536"/>
    <cellStyle name="差_民生政策最低支出需求" xfId="537"/>
    <cellStyle name="?鹎%U龡&amp;H齲_x0001_C铣_x0014__x0007__x0001__x0001_" xfId="538"/>
    <cellStyle name="20% - 强调文字颜色 6 2" xfId="539"/>
    <cellStyle name="差_河南 缺口县区测算(地方填报白)" xfId="540"/>
    <cellStyle name="Comma" xfId="541"/>
    <cellStyle name="常规 2 2" xfId="542"/>
    <cellStyle name="好_市辖区测算20080510_民生政策最低支出需求" xfId="543"/>
    <cellStyle name="60% - Accent4" xfId="544"/>
    <cellStyle name="警告文本 2" xfId="545"/>
    <cellStyle name="好_县市旗测算20080508_财力性转移支付2010年预算参考数" xfId="546"/>
    <cellStyle name="RowLevel_0" xfId="547"/>
    <cellStyle name="60% - 强调文字颜色 2" xfId="548"/>
    <cellStyle name="好_县市旗测算-新科目（20080627）" xfId="549"/>
    <cellStyle name="输入 2" xfId="550"/>
    <cellStyle name="差_河南 缺口县区测算(地方填报)_财力性转移支付2010年预算参考数" xfId="551"/>
    <cellStyle name="好_市辖区测算-新科目（20080626）_县市旗测算-新科目（含人口规模效应）" xfId="552"/>
    <cellStyle name="差_一般预算支出口径剔除表_财力性转移支付2010年预算参考数" xfId="553"/>
    <cellStyle name="好_其他部门(按照总人口测算）—20080416_县市旗测算-新科目（含人口规模效应）_财力性转移支付2010年预算参考数" xfId="554"/>
    <cellStyle name="差_附表" xfId="555"/>
    <cellStyle name="计算 2" xfId="556"/>
    <cellStyle name="好_河南 缺口县区测算(地方填报)" xfId="557"/>
    <cellStyle name="差_1110洱源县_财力性转移支付2010年预算参考数" xfId="558"/>
    <cellStyle name="差_检验表" xfId="559"/>
    <cellStyle name="好_农林水和城市维护标准支出20080505－县区合计" xfId="560"/>
    <cellStyle name="Title" xfId="561"/>
    <cellStyle name="差_财政供养人员" xfId="562"/>
    <cellStyle name="差_2006年28四川" xfId="563"/>
    <cellStyle name="好_28四川" xfId="564"/>
    <cellStyle name="差_30云南_1_财力性转移支付2010年预算参考数" xfId="565"/>
    <cellStyle name="差_其他部门(按照总人口测算）—20080416_不含人员经费系数" xfId="566"/>
    <cellStyle name="好_文体广播事业(按照总人口测算）—20080416_民生政策最低支出需求" xfId="567"/>
    <cellStyle name="差_2016年科目0114" xfId="568"/>
    <cellStyle name="差_缺口县区测算(财政部标准)" xfId="569"/>
    <cellStyle name="好_22湖南_财力性转移支付2010年预算参考数" xfId="570"/>
    <cellStyle name="差_安徽 缺口县区测算(地方填报)1" xfId="571"/>
    <cellStyle name="差_教育(按照总人口测算）—20080416_县市旗测算-新科目（含人口规模效应）" xfId="572"/>
    <cellStyle name="差_27重庆" xfId="573"/>
    <cellStyle name="差_缺口县区测算(按核定人数)_财力性转移支付2010年预算参考数" xfId="574"/>
    <cellStyle name="Date" xfId="575"/>
    <cellStyle name="差_2006年27重庆_财力性转移支付2010年预算参考数" xfId="576"/>
    <cellStyle name="差_20河南_财力性转移支付2010年预算参考数" xfId="577"/>
    <cellStyle name="千位分隔 4" xfId="578"/>
    <cellStyle name="标题 3" xfId="579"/>
    <cellStyle name="好_28四川_财力性转移支付2010年预算参考数" xfId="580"/>
    <cellStyle name="好_2015年社会保险基金预算草案表样（报人大）" xfId="581"/>
    <cellStyle name="差_行政(燃修费)_不含人员经费系数" xfId="582"/>
    <cellStyle name="差_教育(按照总人口测算）—20080416_不含人员经费系数_财力性转移支付2010年预算参考数" xfId="583"/>
    <cellStyle name="差_行政公检法测算_不含人员经费系数_财力性转移支付2010年预算参考数" xfId="584"/>
    <cellStyle name="no dec" xfId="585"/>
    <cellStyle name="Accent2" xfId="586"/>
    <cellStyle name="差_人员工资和公用经费" xfId="587"/>
    <cellStyle name="差_成本差异系数（含人口规模）" xfId="588"/>
    <cellStyle name="好_一般预算支出口径剔除表_财力性转移支付2010年预算参考数" xfId="589"/>
    <cellStyle name="差_市辖区测算20080510_民生政策最低支出需求" xfId="590"/>
    <cellStyle name="样式 1" xfId="591"/>
    <cellStyle name="好_县区合并测算20080423(按照各省比重）_民生政策最低支出需求_财力性转移支付2010年预算参考数" xfId="592"/>
    <cellStyle name="差_成本差异系数（含人口规模）_财力性转移支付2010年预算参考数" xfId="593"/>
    <cellStyle name="强调文字颜色 3 2" xfId="594"/>
    <cellStyle name="差_14安徽" xfId="595"/>
    <cellStyle name="Accent4 - 40%" xfId="596"/>
    <cellStyle name="好_2007年收支情况及2008年收支预计表(汇总表)_财力性转移支付2010年预算参考数" xfId="597"/>
    <cellStyle name="好_核定人数下发表" xfId="598"/>
    <cellStyle name="好_行政公检法测算_民生政策最低支出需求_财力性转移支付2010年预算参考数" xfId="599"/>
    <cellStyle name="好_00省级(打印)" xfId="600"/>
    <cellStyle name="差_云南省2008年转移支付测算——州市本级考核部分及政策性测算_财力性转移支付2010年预算参考数" xfId="601"/>
    <cellStyle name="Currency1" xfId="602"/>
    <cellStyle name="常规 2 10" xfId="603"/>
    <cellStyle name="好_2008计算资料（8月5）" xfId="604"/>
    <cellStyle name="差_农林水和城市维护标准支出20080505－县区合计_财力性转移支付2010年预算参考数" xfId="605"/>
    <cellStyle name="好_缺口县区测算（11.13）" xfId="606"/>
    <cellStyle name="Accent1 - 20%" xfId="607"/>
    <cellStyle name="Calc Currency (0)" xfId="608"/>
    <cellStyle name="好_2007一般预算支出口径剔除表_财力性转移支付2010年预算参考数" xfId="609"/>
    <cellStyle name="霓付_ +Foil &amp; -FOIL &amp; PAPER" xfId="610"/>
    <cellStyle name="差_12滨州" xfId="611"/>
    <cellStyle name="差_27重庆_财力性转移支付2010年预算参考数" xfId="612"/>
    <cellStyle name="小数" xfId="613"/>
    <cellStyle name="差_不含人员经费系数" xfId="614"/>
    <cellStyle name="好_分县成本差异系数" xfId="615"/>
    <cellStyle name="差_文体广播事业(按照总人口测算）—20080416_县市旗测算-新科目（含人口规模效应）" xfId="616"/>
    <cellStyle name="好_Book2_财力性转移支付2010年预算参考数" xfId="617"/>
    <cellStyle name="差_云南 缺口县区测算(地方填报)_财力性转移支付2010年预算参考数" xfId="618"/>
    <cellStyle name="差_其他部门(按照总人口测算）—20080416_不含人员经费系数_财力性转移支付2010年预算参考数" xfId="619"/>
    <cellStyle name="常规 13" xfId="620"/>
    <cellStyle name="好_不含人员经费系数_财力性转移支付2010年预算参考数" xfId="621"/>
    <cellStyle name="好_2008年全省汇总收支计算表" xfId="622"/>
    <cellStyle name="60% - 强调文字颜色 1" xfId="623"/>
    <cellStyle name="好_人员工资和公用经费3" xfId="624"/>
    <cellStyle name="差_14安徽_财力性转移支付2010年预算参考数" xfId="625"/>
    <cellStyle name="差_市辖区测算-新科目（20080626）_不含人员经费系数" xfId="626"/>
    <cellStyle name="好_文体广播部门" xfId="627"/>
    <cellStyle name="差_测算结果汇总_财力性转移支付2010年预算参考数" xfId="628"/>
    <cellStyle name="Header1" xfId="629"/>
    <cellStyle name="好_教育(按照总人口测算）—20080416" xfId="630"/>
    <cellStyle name="20% - 强调文字颜色 3" xfId="631"/>
    <cellStyle name="好_县区合并测算20080423(按照各省比重）_不含人员经费系数_财力性转移支付2010年预算参考数" xfId="632"/>
    <cellStyle name="好_分县成本差异系数_民生政策最低支出需求_财力性转移支付2010年预算参考数" xfId="633"/>
    <cellStyle name="Note" xfId="634"/>
    <cellStyle name="好_Book1_财力性转移支付2010年预算参考数" xfId="635"/>
    <cellStyle name="_ET_STYLE_NoName_00_" xfId="636"/>
    <cellStyle name="好_县市旗测算-新科目（20080626）_县市旗测算-新科目（含人口规模效应）" xfId="637"/>
    <cellStyle name="常规 10" xfId="638"/>
    <cellStyle name="差_22湖南_财力性转移支付2010年预算参考数" xfId="639"/>
    <cellStyle name="差_市辖区测算-新科目（20080626）_民生政策最低支出需求" xfId="640"/>
    <cellStyle name="好_其他部门(按照总人口测算）—20080416_财力性转移支付2010年预算参考数" xfId="641"/>
    <cellStyle name="差_不含人员经费系数_财力性转移支付2010年预算参考数" xfId="642"/>
    <cellStyle name="好_市辖区测算20080510" xfId="643"/>
    <cellStyle name="好_行政（人员）_县市旗测算-新科目（含人口规模效应）" xfId="644"/>
    <cellStyle name="千位分隔[0] 4" xfId="645"/>
    <cellStyle name="Input" xfId="646"/>
    <cellStyle name="差_青海 缺口县区测算(地方填报)" xfId="647"/>
    <cellStyle name="差_5334_2006年迪庆县级财政报表附表" xfId="648"/>
    <cellStyle name="差_530623_2006年县级财政报表附表" xfId="649"/>
    <cellStyle name="好_0502通海县" xfId="650"/>
    <cellStyle name="60% - 强调文字颜色 3" xfId="651"/>
    <cellStyle name="好_农林水和城市维护标准支出20080505－县区合计_不含人员经费系数" xfId="652"/>
    <cellStyle name="差_县区合并测算20080423(按照各省比重）_财力性转移支付2010年预算参考数" xfId="653"/>
    <cellStyle name="差_1" xfId="654"/>
    <cellStyle name="60% - 强调文字颜色 4 2" xfId="655"/>
    <cellStyle name="好_农林水和城市维护标准支出20080505－县区合计_民生政策最低支出需求" xfId="656"/>
    <cellStyle name="好_市辖区测算-新科目（20080626）_县市旗测算-新科目（含人口规模效应）_财力性转移支付2010年预算参考数" xfId="657"/>
    <cellStyle name="好_行政（人员）_县市旗测算-新科目（含人口规模效应）_财力性转移支付2010年预算参考数" xfId="658"/>
    <cellStyle name="差_分县成本差异系数_民生政策最低支出需求" xfId="659"/>
    <cellStyle name="差_文体广播事业(按照总人口测算）—20080416_不含人员经费系数" xfId="660"/>
    <cellStyle name="20% - Accent5" xfId="661"/>
    <cellStyle name="强调文字颜色 6 2" xfId="662"/>
    <cellStyle name="差_行政公检法测算_民生政策最低支出需求_财力性转移支付2010年预算参考数" xfId="663"/>
    <cellStyle name="Warning Text" xfId="664"/>
    <cellStyle name="好_行政(燃修费)_财力性转移支付2010年预算参考数" xfId="665"/>
    <cellStyle name="Accent1" xfId="666"/>
    <cellStyle name="差_2006年22湖南_财力性转移支付2010年预算参考数" xfId="667"/>
    <cellStyle name="差_07临沂" xfId="668"/>
    <cellStyle name="差_2008年预计支出与2007年对比" xfId="669"/>
    <cellStyle name="差_2007一般预算支出口径剔除表_财力性转移支付2010年预算参考数" xfId="670"/>
    <cellStyle name="好_安徽 缺口县区测算(地方填报)1" xfId="671"/>
    <cellStyle name="差_行政公检法测算_县市旗测算-新科目（含人口规模效应）" xfId="672"/>
    <cellStyle name="Good" xfId="673"/>
    <cellStyle name="差_05潍坊" xfId="674"/>
    <cellStyle name="好_市辖区测算-新科目（20080626）_财力性转移支付2010年预算参考数" xfId="675"/>
    <cellStyle name="好_县市旗测算20080508_不含人员经费系数" xfId="676"/>
    <cellStyle name="Accent5 - 20%" xfId="677"/>
    <cellStyle name="好_不含人员经费系数" xfId="678"/>
    <cellStyle name="Accent3 - 20%" xfId="679"/>
    <cellStyle name="好_22湖南" xfId="680"/>
    <cellStyle name="解释性文本 2" xfId="681"/>
    <cellStyle name="40% - 强调文字颜色 4 2" xfId="682"/>
    <cellStyle name="差_行政(燃修费)_县市旗测算-新科目（含人口规模效应）_财力性转移支付2010年预算参考数" xfId="683"/>
    <cellStyle name="差_分析缺口率" xfId="684"/>
    <cellStyle name="好_成本差异系数_财力性转移支付2010年预算参考数" xfId="685"/>
    <cellStyle name="差_县市旗测算-新科目（20080626）_县市旗测算-新科目（含人口规模效应）_财力性转移支付2010年预算参考数" xfId="686"/>
    <cellStyle name="Accent5 - 60%" xfId="687"/>
    <cellStyle name="好_附表" xfId="688"/>
    <cellStyle name="Check Cell" xfId="689"/>
    <cellStyle name="Heading 3" xfId="690"/>
    <cellStyle name="好_县市旗测算20080508" xfId="691"/>
    <cellStyle name="差_卫生(按照总人口测算）—20080416_不含人员经费系数" xfId="692"/>
    <cellStyle name="差_河南 缺口县区测算(地方填报白)_财力性转移支付2010年预算参考数" xfId="693"/>
    <cellStyle name="Currency_1995" xfId="694"/>
    <cellStyle name="差_市辖区测算20080510_不含人员经费系数_财力性转移支付2010年预算参考数" xfId="695"/>
    <cellStyle name="差_卫生(按照总人口测算）—20080416_县市旗测算-新科目（含人口规模效应）" xfId="696"/>
    <cellStyle name="好_教育(按照总人口测算）—20080416_民生政策最低支出需求" xfId="697"/>
    <cellStyle name="差_县区合并测算20080423(按照各省比重）_县市旗测算-新科目（含人口规模效应）" xfId="698"/>
    <cellStyle name="好_丽江汇总" xfId="699"/>
    <cellStyle name="差_2007年收支情况及2008年收支预计表(汇总表)_财力性转移支付2010年预算参考数" xfId="700"/>
    <cellStyle name="好_行政公检法测算_县市旗测算-新科目（含人口规模效应）" xfId="701"/>
    <cellStyle name="常规 6" xfId="702"/>
    <cellStyle name="差_同德_财力性转移支付2010年预算参考数" xfId="703"/>
    <cellStyle name="好_测算结果汇总_财力性转移支付2010年预算参考数" xfId="704"/>
    <cellStyle name="好_11大理" xfId="705"/>
    <cellStyle name="差_文体广播事业(按照总人口测算）—20080416_财力性转移支付2010年预算参考数" xfId="706"/>
    <cellStyle name="差_缺口县区测算(按2007支出增长25%测算)_财力性转移支付2010年预算参考数" xfId="707"/>
    <cellStyle name="好_财政供养人员_财力性转移支付2010年预算参考数" xfId="708"/>
    <cellStyle name="好_总人口" xfId="709"/>
    <cellStyle name="好_2006年27重庆" xfId="710"/>
    <cellStyle name="好_2007年收支情况及2008年收支预计表(汇总表)" xfId="711"/>
    <cellStyle name="好_2006年27重庆_财力性转移支付2010年预算参考数" xfId="712"/>
    <cellStyle name="差_分析缺口率_财力性转移支付2010年预算参考数" xfId="713"/>
    <cellStyle name="好_34青海_财力性转移支付2010年预算参考数" xfId="714"/>
    <cellStyle name="差_缺口县区测算" xfId="715"/>
    <cellStyle name="差_1110洱源县" xfId="716"/>
    <cellStyle name="20% - 强调文字颜色 2" xfId="717"/>
    <cellStyle name="Accent1_2006年33甘肃" xfId="718"/>
    <cellStyle name="Dollar (zero dec)" xfId="719"/>
    <cellStyle name="好_县市旗测算20080508_县市旗测算-新科目（含人口规模效应）_财力性转移支付2010年预算参考数" xfId="720"/>
    <cellStyle name="差_人员工资和公用经费3" xfId="721"/>
    <cellStyle name="差_检验表（调整后）" xfId="722"/>
    <cellStyle name="好_分县成本差异系数_不含人员经费系数_财力性转移支付2010年预算参考数" xfId="723"/>
    <cellStyle name="差_文体广播事业(按照总人口测算）—20080416_民生政策最低支出需求" xfId="724"/>
    <cellStyle name="통화_BOILER-CO1" xfId="725"/>
    <cellStyle name="Accent6 - 20%" xfId="726"/>
    <cellStyle name="Input [yellow]" xfId="727"/>
    <cellStyle name="差_M01-2(州市补助收入)" xfId="728"/>
    <cellStyle name="20% - 强调文字颜色 5" xfId="729"/>
    <cellStyle name="差_县市旗测算20080508_民生政策最低支出需求_财力性转移支付2010年预算参考数" xfId="730"/>
    <cellStyle name="差_第五部分(才淼、饶永宏）" xfId="731"/>
    <cellStyle name="40% - 强调文字颜色 3" xfId="732"/>
    <cellStyle name="差_2008年全省汇总收支计算表_财力性转移支付2010年预算参考数" xfId="733"/>
    <cellStyle name="差_县区合并测算20080423(按照各省比重）_民生政策最低支出需求_财力性转移支付2010年预算参考数" xfId="734"/>
    <cellStyle name="好_农林水和城市维护标准支出20080505－县区合计_县市旗测算-新科目（含人口规模效应）" xfId="735"/>
    <cellStyle name="20% - 强调文字颜色 2 2" xfId="736"/>
    <cellStyle name="常规 12" xfId="737"/>
    <cellStyle name="好_2007年一般预算支出剔除" xfId="738"/>
    <cellStyle name="差_其他部门(按照总人口测算）—20080416_县市旗测算-新科目（含人口规模效应）" xfId="739"/>
    <cellStyle name="差_2" xfId="740"/>
    <cellStyle name="常规 11" xfId="741"/>
    <cellStyle name="差_市辖区测算-新科目（20080626）" xfId="742"/>
    <cellStyle name="好_行政(燃修费)" xfId="743"/>
    <cellStyle name="20% - 强调文字颜色 3 2" xfId="744"/>
    <cellStyle name="常规 11 2" xfId="745"/>
    <cellStyle name="Accent6 - 40%" xfId="746"/>
    <cellStyle name="好_报表" xfId="747"/>
    <cellStyle name="差_汇总" xfId="748"/>
    <cellStyle name="差_财政供养人员_财力性转移支付2010年预算参考数" xfId="749"/>
    <cellStyle name="好_河南 缺口县区测算(地方填报白)" xfId="750"/>
    <cellStyle name="差_市辖区测算20080510_财力性转移支付2010年预算参考数" xfId="751"/>
    <cellStyle name="好_卫生(按照总人口测算）—20080416_民生政策最低支出需求_财力性转移支付2010年预算参考数" xfId="752"/>
    <cellStyle name="好_第一部分：综合全" xfId="753"/>
    <cellStyle name="Accent2 - 40%" xfId="754"/>
    <cellStyle name="Percent [2]" xfId="755"/>
    <cellStyle name="百分比 5" xfId="756"/>
    <cellStyle name="差_11大理_财力性转移支付2010年预算参考数" xfId="757"/>
    <cellStyle name="60% - 强调文字颜色 2 2" xfId="758"/>
    <cellStyle name="差_自行调整差异系数顺序_财力性转移支付2010年预算参考数" xfId="759"/>
    <cellStyle name="20% - Accent3" xfId="760"/>
    <cellStyle name="差_安徽 缺口县区测算(地方填报)1_财力性转移支付2010年预算参考数" xfId="761"/>
    <cellStyle name="差_2006年全省财力计算表（中央、决算）" xfId="762"/>
    <cellStyle name="好_34青海" xfId="763"/>
    <cellStyle name="常规 3 2" xfId="764"/>
    <cellStyle name="好_卫生(按照总人口测算）—20080416_民生政策最低支出需求" xfId="765"/>
    <cellStyle name="常规 2 2 2" xfId="766"/>
    <cellStyle name="差_数据--基础数据--预算组--2015年人代会预算部分--2015.01.20--人代会前第6稿--按姚局意见改--调市级项级明细_区县政府预算公开整改--表" xfId="767"/>
    <cellStyle name="千位分隔 2" xfId="768"/>
    <cellStyle name="钎霖_4岿角利" xfId="769"/>
    <cellStyle name="差_县区合并测算20080423(按照各省比重）_不含人员经费系数" xfId="770"/>
    <cellStyle name="差_核定人数下发表" xfId="771"/>
    <cellStyle name="好_09黑龙江" xfId="772"/>
    <cellStyle name="差_测算结果_财力性转移支付2010年预算参考数" xfId="773"/>
    <cellStyle name="Heading 2" xfId="774"/>
    <cellStyle name="差_县市旗测算-新科目（20080627）_民生政策最低支出需求" xfId="775"/>
    <cellStyle name="差_00省级(打印)" xfId="776"/>
    <cellStyle name="콤마_BOILER-CO1" xfId="777"/>
    <cellStyle name="表标题" xfId="778"/>
    <cellStyle name="好_市辖区测算-新科目（20080626）" xfId="779"/>
    <cellStyle name="40% - Accent3" xfId="780"/>
    <cellStyle name="差_22湖南" xfId="781"/>
    <cellStyle name="标题 3 2" xfId="782"/>
    <cellStyle name="好_河南 缺口县区测算(地方填报白)_财力性转移支付2010年预算参考数" xfId="783"/>
    <cellStyle name="差_03昭通" xfId="784"/>
    <cellStyle name="差_县区合并测算20080421_民生政策最低支出需求" xfId="785"/>
    <cellStyle name="差_卫生(按照总人口测算）—20080416_民生政策最低支出需求_财力性转移支付2010年预算参考数" xfId="786"/>
    <cellStyle name="好_33甘肃" xfId="787"/>
    <cellStyle name="Heading 4" xfId="788"/>
    <cellStyle name="差_县区合并测算20080421" xfId="789"/>
    <cellStyle name="好_县区合并测算20080421_民生政策最低支出需求" xfId="790"/>
    <cellStyle name="强调 1" xfId="791"/>
    <cellStyle name="Accent4" xfId="792"/>
    <cellStyle name="差_2006年34青海" xfId="793"/>
    <cellStyle name="差_卫生部门" xfId="794"/>
    <cellStyle name="好_行政（人员）_民生政策最低支出需求_财力性转移支付2010年预算参考数" xfId="795"/>
    <cellStyle name="差_汇总表_财力性转移支付2010年预算参考数" xfId="796"/>
    <cellStyle name="差_县市旗测算-新科目（20080627）_不含人员经费系数" xfId="797"/>
    <cellStyle name="强调 2" xfId="798"/>
    <cellStyle name="差_县市旗测算20080508_民生政策最低支出需求" xfId="799"/>
    <cellStyle name="好_财政供养人员" xfId="800"/>
    <cellStyle name="60% - Accent3" xfId="801"/>
    <cellStyle name="差_2008年支出调整_财力性转移支付2010年预算参考数" xfId="802"/>
    <cellStyle name="好_汇总_财力性转移支付2010年预算参考数" xfId="803"/>
    <cellStyle name="40% - 强调文字颜色 5 2" xfId="804"/>
    <cellStyle name="好_M01-2(州市补助收入)" xfId="805"/>
    <cellStyle name="强调文字颜色 1" xfId="806"/>
    <cellStyle name="差_成本差异系数" xfId="807"/>
    <cellStyle name="好_教育(按照总人口测算）—20080416_民生政策最低支出需求_财力性转移支付2010年预算参考数" xfId="808"/>
    <cellStyle name="差_山东省民生支出标准" xfId="809"/>
    <cellStyle name="差_行政(燃修费)" xfId="810"/>
    <cellStyle name="40% - Accent4" xfId="811"/>
    <cellStyle name="好_2006年28四川_财力性转移支付2010年预算参考数" xfId="812"/>
    <cellStyle name="差_34青海_财力性转移支付2010年预算参考数" xfId="813"/>
    <cellStyle name="差_行政（人员）_民生政策最低支出需求_财力性转移支付2010年预算参考数" xfId="814"/>
    <cellStyle name="差_行政(燃修费)_财力性转移支付2010年预算参考数" xfId="815"/>
    <cellStyle name="통화 [0]_BOILER-CO1" xfId="816"/>
    <cellStyle name="好_27重庆" xfId="817"/>
    <cellStyle name="好_卫生(按照总人口测算）—20080416_县市旗测算-新科目（含人口规模效应）" xfId="818"/>
    <cellStyle name="好_第五部分(才淼、饶永宏）" xfId="819"/>
    <cellStyle name="好_平邑_财力性转移支付2010年预算参考数" xfId="820"/>
    <cellStyle name="差_县区合并测算20080421_县市旗测算-新科目（含人口规模效应）_财力性转移支付2010年预算参考数" xfId="821"/>
    <cellStyle name="差" xfId="822"/>
    <cellStyle name="60% - Accent6" xfId="823"/>
    <cellStyle name="Accent1 - 60%" xfId="824"/>
    <cellStyle name="差_11大理" xfId="825"/>
    <cellStyle name="输出 2" xfId="826"/>
    <cellStyle name="强调文字颜色 2" xfId="827"/>
    <cellStyle name="差_县市旗测算20080508_不含人员经费系数_财力性转移支付2010年预算参考数" xfId="828"/>
    <cellStyle name="好_行政公检法测算_民生政策最低支出需求" xfId="829"/>
    <cellStyle name="差_33甘肃" xfId="830"/>
    <cellStyle name="差_县市旗测算-新科目（20080626）" xfId="831"/>
    <cellStyle name="强调文字颜色 2 2" xfId="832"/>
    <cellStyle name="好_2007年一般预算支出剔除_财力性转移支付2010年预算参考数" xfId="833"/>
    <cellStyle name="差_危改资金测算_财力性转移支付2010年预算参考数" xfId="834"/>
    <cellStyle name="好_同德" xfId="835"/>
    <cellStyle name="好_县区合并测算20080421_县市旗测算-新科目（含人口规模效应）_财力性转移支付2010年预算参考数" xfId="836"/>
    <cellStyle name="Accent3_2006年33甘肃" xfId="837"/>
    <cellStyle name="好_行政（人员）" xfId="838"/>
    <cellStyle name="差_1_财力性转移支付2010年预算参考数" xfId="839"/>
    <cellStyle name="差_34青海_1_财力性转移支付2010年预算参考数" xfId="840"/>
    <cellStyle name="好_云南 缺口县区测算(地方填报)_财力性转移支付2010年预算参考数" xfId="841"/>
    <cellStyle name="好_缺口县区测算(按2007支出增长25%测算)" xfId="842"/>
    <cellStyle name="常规 2_004-2010年增消两税返还情况表" xfId="843"/>
    <cellStyle name="好_县市旗测算20080508_民生政策最低支出需求_财力性转移支付2010年预算参考数" xfId="844"/>
    <cellStyle name="注释 2" xfId="845"/>
    <cellStyle name="40% - Accent2" xfId="846"/>
    <cellStyle name="差_数据--基础数据--预算组--2015年人代会预算部分--2015.01.20--人代会前第6稿--按姚局意见改--调市级项级明细" xfId="847"/>
    <cellStyle name="差_2008年支出核定" xfId="848"/>
    <cellStyle name="差_县区合并测算20080421_民生政策最低支出需求_财力性转移支付2010年预算参考数" xfId="849"/>
    <cellStyle name="差_其他部门(按照总人口测算）—20080416_民生政策最低支出需求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04775"/>
    <xdr:sp fLocksText="0">
      <xdr:nvSpPr>
        <xdr:cNvPr id="1" name="TextBox 48"/>
        <xdr:cNvSpPr txBox="1">
          <a:spLocks noChangeArrowheads="1"/>
        </xdr:cNvSpPr>
      </xdr:nvSpPr>
      <xdr:spPr>
        <a:xfrm>
          <a:off x="1619250" y="502920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="80" zoomScaleSheetLayoutView="80" workbookViewId="0" topLeftCell="A1">
      <selection activeCell="A25" sqref="A25:IV28"/>
    </sheetView>
  </sheetViews>
  <sheetFormatPr defaultColWidth="9.16015625" defaultRowHeight="27.75" customHeight="1"/>
  <cols>
    <col min="1" max="1" width="61.5" style="17" customWidth="1"/>
    <col min="2" max="2" width="62.5" style="17" customWidth="1"/>
    <col min="3" max="3" width="12.16015625" style="17" customWidth="1"/>
    <col min="4" max="4" width="52" style="17" customWidth="1"/>
    <col min="5" max="5" width="17.33203125" style="33" customWidth="1"/>
    <col min="6" max="6" width="106.16015625" style="17" customWidth="1"/>
    <col min="7" max="243" width="7.66015625" style="17" customWidth="1"/>
  </cols>
  <sheetData>
    <row r="1" spans="1:256" s="17" customFormat="1" ht="27.75" customHeight="1">
      <c r="A1" s="18" t="s">
        <v>193</v>
      </c>
      <c r="B1" s="18"/>
      <c r="E1" s="33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4" customFormat="1" ht="34.5" customHeight="1">
      <c r="A2" s="34" t="s">
        <v>194</v>
      </c>
      <c r="B2" s="34"/>
      <c r="C2" s="34"/>
      <c r="D2" s="34"/>
      <c r="E2" s="40"/>
      <c r="F2" s="34"/>
    </row>
    <row r="3" spans="1:6" s="15" customFormat="1" ht="15.75">
      <c r="A3" s="20" t="s">
        <v>2</v>
      </c>
      <c r="E3" s="41"/>
      <c r="F3" s="15" t="s">
        <v>3</v>
      </c>
    </row>
    <row r="4" spans="1:243" s="31" customFormat="1" ht="39" customHeight="1">
      <c r="A4" s="23" t="s">
        <v>195</v>
      </c>
      <c r="B4" s="23" t="s">
        <v>196</v>
      </c>
      <c r="C4" s="21" t="s">
        <v>197</v>
      </c>
      <c r="D4" s="21" t="s">
        <v>198</v>
      </c>
      <c r="E4" s="42" t="s">
        <v>199</v>
      </c>
      <c r="F4" s="43" t="s">
        <v>200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31" customFormat="1" ht="39" customHeight="1">
      <c r="A5" s="24"/>
      <c r="B5" s="24"/>
      <c r="C5" s="25"/>
      <c r="D5" s="21" t="s">
        <v>50</v>
      </c>
      <c r="E5" s="42">
        <f>SUM(E6:E28)</f>
        <v>18229.932259999998</v>
      </c>
      <c r="F5" s="43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56" s="17" customFormat="1" ht="31.5">
      <c r="A6" s="35" t="s">
        <v>201</v>
      </c>
      <c r="B6" s="36" t="s">
        <v>202</v>
      </c>
      <c r="C6" s="37" t="s">
        <v>203</v>
      </c>
      <c r="D6" s="21" t="s">
        <v>204</v>
      </c>
      <c r="E6" s="44">
        <v>30.0003</v>
      </c>
      <c r="F6" s="45" t="s">
        <v>205</v>
      </c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17" customFormat="1" ht="72.75" customHeight="1">
      <c r="A7" s="35" t="s">
        <v>201</v>
      </c>
      <c r="B7" s="36" t="s">
        <v>202</v>
      </c>
      <c r="C7" s="37" t="s">
        <v>203</v>
      </c>
      <c r="D7" s="38" t="s">
        <v>206</v>
      </c>
      <c r="E7" s="46">
        <v>343.4095</v>
      </c>
      <c r="F7" s="45" t="s">
        <v>207</v>
      </c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17" customFormat="1" ht="273" customHeight="1">
      <c r="A8" s="35" t="s">
        <v>201</v>
      </c>
      <c r="B8" s="36" t="s">
        <v>202</v>
      </c>
      <c r="C8" s="37" t="s">
        <v>208</v>
      </c>
      <c r="D8" s="38" t="s">
        <v>209</v>
      </c>
      <c r="E8" s="47">
        <v>4984.66594</v>
      </c>
      <c r="F8" s="48" t="s">
        <v>210</v>
      </c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17" customFormat="1" ht="34.5" customHeight="1">
      <c r="A9" s="35" t="s">
        <v>201</v>
      </c>
      <c r="B9" s="36" t="s">
        <v>202</v>
      </c>
      <c r="C9" s="37" t="s">
        <v>208</v>
      </c>
      <c r="D9" s="38" t="s">
        <v>211</v>
      </c>
      <c r="E9" s="47">
        <v>1200</v>
      </c>
      <c r="F9" s="49" t="s">
        <v>212</v>
      </c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17" customFormat="1" ht="34.5" customHeight="1">
      <c r="A10" s="35" t="s">
        <v>201</v>
      </c>
      <c r="B10" s="36" t="s">
        <v>202</v>
      </c>
      <c r="C10" s="37" t="s">
        <v>203</v>
      </c>
      <c r="D10" s="38" t="s">
        <v>213</v>
      </c>
      <c r="E10" s="47">
        <v>227.492</v>
      </c>
      <c r="F10" s="48" t="s">
        <v>214</v>
      </c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17" customFormat="1" ht="120" customHeight="1">
      <c r="A11" s="35" t="s">
        <v>201</v>
      </c>
      <c r="B11" s="36" t="s">
        <v>202</v>
      </c>
      <c r="C11" s="37" t="s">
        <v>215</v>
      </c>
      <c r="D11" s="38" t="s">
        <v>216</v>
      </c>
      <c r="E11" s="50">
        <v>101.97374</v>
      </c>
      <c r="F11" s="48" t="s">
        <v>217</v>
      </c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17" customFormat="1" ht="88.5" customHeight="1">
      <c r="A12" s="35" t="s">
        <v>201</v>
      </c>
      <c r="B12" s="36" t="s">
        <v>202</v>
      </c>
      <c r="C12" s="37" t="s">
        <v>203</v>
      </c>
      <c r="D12" s="38" t="s">
        <v>218</v>
      </c>
      <c r="E12" s="47">
        <v>193.374</v>
      </c>
      <c r="F12" s="48" t="s">
        <v>219</v>
      </c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17" customFormat="1" ht="33.75" customHeight="1">
      <c r="A13" s="35" t="s">
        <v>220</v>
      </c>
      <c r="B13" s="36" t="s">
        <v>202</v>
      </c>
      <c r="C13" s="37" t="s">
        <v>215</v>
      </c>
      <c r="D13" s="38" t="s">
        <v>221</v>
      </c>
      <c r="E13" s="47">
        <v>265</v>
      </c>
      <c r="F13" s="48" t="s">
        <v>222</v>
      </c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17" customFormat="1" ht="156.75" customHeight="1">
      <c r="A14" s="35" t="s">
        <v>201</v>
      </c>
      <c r="B14" s="36" t="s">
        <v>202</v>
      </c>
      <c r="C14" s="36" t="s">
        <v>203</v>
      </c>
      <c r="D14" s="39" t="s">
        <v>223</v>
      </c>
      <c r="E14" s="47">
        <v>422.236</v>
      </c>
      <c r="F14" s="48" t="s">
        <v>224</v>
      </c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17" customFormat="1" ht="57" customHeight="1">
      <c r="A15" s="35" t="s">
        <v>201</v>
      </c>
      <c r="B15" s="36" t="s">
        <v>202</v>
      </c>
      <c r="C15" s="36" t="s">
        <v>203</v>
      </c>
      <c r="D15" s="39" t="s">
        <v>225</v>
      </c>
      <c r="E15" s="47">
        <v>277.846704</v>
      </c>
      <c r="F15" s="48" t="s">
        <v>226</v>
      </c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6" s="32" customFormat="1" ht="57" customHeight="1">
      <c r="A16" s="35" t="s">
        <v>201</v>
      </c>
      <c r="B16" s="36" t="s">
        <v>202</v>
      </c>
      <c r="C16" s="36" t="s">
        <v>203</v>
      </c>
      <c r="D16" s="39" t="s">
        <v>227</v>
      </c>
      <c r="E16" s="47">
        <v>76.44</v>
      </c>
      <c r="F16" s="48" t="s">
        <v>228</v>
      </c>
    </row>
    <row r="17" spans="1:6" s="32" customFormat="1" ht="342.75" customHeight="1">
      <c r="A17" s="35" t="s">
        <v>201</v>
      </c>
      <c r="B17" s="36" t="s">
        <v>202</v>
      </c>
      <c r="C17" s="36" t="s">
        <v>203</v>
      </c>
      <c r="D17" s="39" t="s">
        <v>229</v>
      </c>
      <c r="E17" s="47">
        <v>9374.037126</v>
      </c>
      <c r="F17" s="48" t="s">
        <v>230</v>
      </c>
    </row>
    <row r="18" spans="1:6" s="32" customFormat="1" ht="54.75" customHeight="1">
      <c r="A18" s="35" t="s">
        <v>201</v>
      </c>
      <c r="B18" s="36" t="s">
        <v>202</v>
      </c>
      <c r="C18" s="36" t="s">
        <v>231</v>
      </c>
      <c r="D18" s="39" t="s">
        <v>232</v>
      </c>
      <c r="E18" s="47">
        <v>100</v>
      </c>
      <c r="F18" s="48" t="s">
        <v>233</v>
      </c>
    </row>
    <row r="19" spans="1:6" s="32" customFormat="1" ht="54.75" customHeight="1">
      <c r="A19" s="35" t="s">
        <v>234</v>
      </c>
      <c r="B19" s="36" t="s">
        <v>202</v>
      </c>
      <c r="C19" s="36" t="s">
        <v>203</v>
      </c>
      <c r="D19" s="39" t="s">
        <v>235</v>
      </c>
      <c r="E19" s="47">
        <v>143.64</v>
      </c>
      <c r="F19" s="48" t="s">
        <v>236</v>
      </c>
    </row>
    <row r="20" spans="1:6" s="32" customFormat="1" ht="97.5" customHeight="1">
      <c r="A20" s="35" t="s">
        <v>201</v>
      </c>
      <c r="B20" s="36" t="s">
        <v>202</v>
      </c>
      <c r="C20" s="36" t="s">
        <v>203</v>
      </c>
      <c r="D20" s="39" t="s">
        <v>237</v>
      </c>
      <c r="E20" s="47">
        <v>237.112</v>
      </c>
      <c r="F20" s="48" t="s">
        <v>238</v>
      </c>
    </row>
    <row r="21" spans="1:6" s="32" customFormat="1" ht="49.5" customHeight="1">
      <c r="A21" s="35" t="s">
        <v>201</v>
      </c>
      <c r="B21" s="36" t="s">
        <v>202</v>
      </c>
      <c r="C21" s="36" t="s">
        <v>215</v>
      </c>
      <c r="D21" s="39" t="s">
        <v>239</v>
      </c>
      <c r="E21" s="47">
        <v>10</v>
      </c>
      <c r="F21" s="48" t="s">
        <v>240</v>
      </c>
    </row>
    <row r="22" spans="1:6" s="32" customFormat="1" ht="124.5" customHeight="1">
      <c r="A22" s="35" t="s">
        <v>201</v>
      </c>
      <c r="B22" s="36" t="s">
        <v>202</v>
      </c>
      <c r="C22" s="36" t="s">
        <v>203</v>
      </c>
      <c r="D22" s="39" t="s">
        <v>241</v>
      </c>
      <c r="E22" s="47">
        <v>66.09045</v>
      </c>
      <c r="F22" s="48" t="s">
        <v>242</v>
      </c>
    </row>
    <row r="23" spans="1:6" s="32" customFormat="1" ht="48" customHeight="1">
      <c r="A23" s="35" t="s">
        <v>201</v>
      </c>
      <c r="B23" s="36" t="s">
        <v>202</v>
      </c>
      <c r="C23" s="36" t="s">
        <v>215</v>
      </c>
      <c r="D23" s="39" t="s">
        <v>243</v>
      </c>
      <c r="E23" s="47">
        <v>8.9745</v>
      </c>
      <c r="F23" s="48" t="s">
        <v>244</v>
      </c>
    </row>
    <row r="24" spans="1:6" s="32" customFormat="1" ht="48" customHeight="1">
      <c r="A24" s="35" t="s">
        <v>201</v>
      </c>
      <c r="B24" s="36" t="s">
        <v>202</v>
      </c>
      <c r="C24" s="36" t="s">
        <v>203</v>
      </c>
      <c r="D24" s="39" t="s">
        <v>245</v>
      </c>
      <c r="E24" s="47">
        <v>54.64</v>
      </c>
      <c r="F24" s="48" t="s">
        <v>246</v>
      </c>
    </row>
    <row r="25" spans="1:6" s="32" customFormat="1" ht="45" customHeight="1">
      <c r="A25" s="35" t="s">
        <v>201</v>
      </c>
      <c r="B25" s="36" t="s">
        <v>202</v>
      </c>
      <c r="C25" s="36" t="s">
        <v>215</v>
      </c>
      <c r="D25" s="39" t="s">
        <v>247</v>
      </c>
      <c r="E25" s="47">
        <v>1.6</v>
      </c>
      <c r="F25" s="48" t="s">
        <v>248</v>
      </c>
    </row>
    <row r="26" spans="1:6" s="32" customFormat="1" ht="45" customHeight="1">
      <c r="A26" s="35" t="s">
        <v>249</v>
      </c>
      <c r="B26" s="36" t="s">
        <v>202</v>
      </c>
      <c r="C26" s="36" t="s">
        <v>215</v>
      </c>
      <c r="D26" s="39" t="s">
        <v>250</v>
      </c>
      <c r="E26" s="47">
        <v>1</v>
      </c>
      <c r="F26" s="48"/>
    </row>
    <row r="27" spans="1:6" s="32" customFormat="1" ht="45" customHeight="1">
      <c r="A27" s="35" t="s">
        <v>249</v>
      </c>
      <c r="B27" s="36" t="s">
        <v>202</v>
      </c>
      <c r="C27" s="36" t="s">
        <v>215</v>
      </c>
      <c r="D27" s="39" t="s">
        <v>178</v>
      </c>
      <c r="E27" s="47">
        <v>10.4</v>
      </c>
      <c r="F27" s="48"/>
    </row>
    <row r="28" spans="1:6" s="32" customFormat="1" ht="45" customHeight="1">
      <c r="A28" s="35" t="s">
        <v>201</v>
      </c>
      <c r="B28" s="36" t="s">
        <v>202</v>
      </c>
      <c r="C28" s="39" t="s">
        <v>203</v>
      </c>
      <c r="D28" s="39" t="s">
        <v>251</v>
      </c>
      <c r="E28" s="47">
        <v>100</v>
      </c>
      <c r="F28" s="48" t="s">
        <v>252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B8" sqref="B8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253</v>
      </c>
      <c r="B1" s="18"/>
    </row>
    <row r="2" spans="1:5" s="14" customFormat="1" ht="34.5" customHeight="1">
      <c r="A2" s="19" t="s">
        <v>254</v>
      </c>
      <c r="B2" s="19"/>
      <c r="C2" s="19"/>
      <c r="D2" s="19"/>
      <c r="E2" s="19"/>
    </row>
    <row r="3" spans="1:5" s="15" customFormat="1" ht="30.75" customHeight="1">
      <c r="A3" s="20" t="s">
        <v>2</v>
      </c>
      <c r="E3" s="15" t="s">
        <v>3</v>
      </c>
    </row>
    <row r="4" spans="1:243" s="16" customFormat="1" ht="39.75" customHeight="1">
      <c r="A4" s="21" t="s">
        <v>67</v>
      </c>
      <c r="B4" s="21" t="s">
        <v>68</v>
      </c>
      <c r="C4" s="22" t="s">
        <v>255</v>
      </c>
      <c r="D4" s="22"/>
      <c r="E4" s="22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16" customFormat="1" ht="39.75" customHeight="1">
      <c r="A5" s="23"/>
      <c r="B5" s="23"/>
      <c r="C5" s="21" t="s">
        <v>109</v>
      </c>
      <c r="D5" s="21" t="s">
        <v>70</v>
      </c>
      <c r="E5" s="21" t="s">
        <v>71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s="16" customFormat="1" ht="39.75" customHeight="1">
      <c r="A6" s="24"/>
      <c r="B6" s="24" t="s">
        <v>183</v>
      </c>
      <c r="C6" s="25"/>
      <c r="D6" s="21"/>
      <c r="E6" s="21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5" ht="34.5" customHeight="1">
      <c r="A7" s="26"/>
      <c r="B7" s="26"/>
      <c r="C7" s="27"/>
      <c r="D7" s="28"/>
      <c r="E7" s="28"/>
    </row>
    <row r="8" spans="1:5" ht="34.5" customHeight="1">
      <c r="A8" s="26"/>
      <c r="B8" s="26" t="s">
        <v>184</v>
      </c>
      <c r="C8" s="27"/>
      <c r="D8" s="28"/>
      <c r="E8" s="28"/>
    </row>
    <row r="9" spans="1:2" ht="27.75" customHeight="1">
      <c r="A9" s="29" t="s">
        <v>98</v>
      </c>
      <c r="B9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85" zoomScaleNormal="70" zoomScaleSheetLayoutView="85" workbookViewId="0" topLeftCell="A5">
      <selection activeCell="B14" sqref="B14"/>
    </sheetView>
  </sheetViews>
  <sheetFormatPr defaultColWidth="17" defaultRowHeight="11.25"/>
  <cols>
    <col min="1" max="1" width="17" style="2" customWidth="1"/>
    <col min="2" max="2" width="53" style="2" customWidth="1"/>
    <col min="3" max="3" width="54.660156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257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 customHeight="1">
      <c r="A3" s="1" t="s">
        <v>2</v>
      </c>
      <c r="C3" s="5"/>
      <c r="D3" s="5"/>
      <c r="E3" s="5"/>
      <c r="F3" s="5"/>
      <c r="G3" s="5"/>
      <c r="H3" s="5"/>
      <c r="I3" s="5"/>
      <c r="J3" s="5"/>
      <c r="K3" s="5"/>
      <c r="L3" s="5" t="s">
        <v>3</v>
      </c>
    </row>
    <row r="4" spans="1:12" s="1" customFormat="1" ht="44.25" customHeight="1">
      <c r="A4" s="6" t="s">
        <v>258</v>
      </c>
      <c r="B4" s="6" t="s">
        <v>259</v>
      </c>
      <c r="C4" s="6" t="s">
        <v>260</v>
      </c>
      <c r="D4" s="6" t="s">
        <v>50</v>
      </c>
      <c r="E4" s="6" t="s">
        <v>261</v>
      </c>
      <c r="F4" s="6"/>
      <c r="G4" s="6"/>
      <c r="H4" s="6" t="s">
        <v>262</v>
      </c>
      <c r="I4" s="6"/>
      <c r="J4" s="6"/>
      <c r="K4" s="12" t="s">
        <v>263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12" t="s">
        <v>264</v>
      </c>
      <c r="F5" s="12" t="s">
        <v>265</v>
      </c>
      <c r="G5" s="12" t="s">
        <v>266</v>
      </c>
      <c r="H5" s="12" t="s">
        <v>264</v>
      </c>
      <c r="I5" s="12" t="s">
        <v>265</v>
      </c>
      <c r="J5" s="12" t="s">
        <v>266</v>
      </c>
      <c r="K5" s="12"/>
      <c r="L5" s="6"/>
    </row>
    <row r="6" spans="1:12" ht="34.5" customHeight="1">
      <c r="A6" s="7" t="s">
        <v>267</v>
      </c>
      <c r="B6" s="8" t="s">
        <v>268</v>
      </c>
      <c r="C6" s="9" t="s">
        <v>64</v>
      </c>
      <c r="D6" s="10">
        <f>E6</f>
        <v>740</v>
      </c>
      <c r="E6" s="13">
        <v>740</v>
      </c>
      <c r="F6" s="9"/>
      <c r="G6" s="9"/>
      <c r="H6" s="9"/>
      <c r="I6" s="9"/>
      <c r="J6" s="9"/>
      <c r="K6" s="9"/>
      <c r="L6" s="9"/>
    </row>
    <row r="7" spans="1:12" ht="34.5" customHeight="1">
      <c r="A7" s="7" t="s">
        <v>267</v>
      </c>
      <c r="B7" s="8" t="s">
        <v>269</v>
      </c>
      <c r="C7" s="9" t="s">
        <v>64</v>
      </c>
      <c r="D7" s="10">
        <f>E7</f>
        <v>19.5</v>
      </c>
      <c r="E7" s="13">
        <v>19.5</v>
      </c>
      <c r="F7" s="9"/>
      <c r="G7" s="9"/>
      <c r="H7" s="9"/>
      <c r="I7" s="9"/>
      <c r="J7" s="9"/>
      <c r="K7" s="9"/>
      <c r="L7" s="9"/>
    </row>
    <row r="8" spans="1:12" ht="34.5" customHeight="1">
      <c r="A8" s="7" t="s">
        <v>267</v>
      </c>
      <c r="B8" s="8" t="s">
        <v>241</v>
      </c>
      <c r="C8" s="9" t="s">
        <v>64</v>
      </c>
      <c r="D8" s="10">
        <f>E8</f>
        <v>66.89045</v>
      </c>
      <c r="E8" s="13">
        <v>66.89045</v>
      </c>
      <c r="F8" s="9"/>
      <c r="G8" s="9"/>
      <c r="H8" s="9"/>
      <c r="I8" s="9"/>
      <c r="J8" s="9"/>
      <c r="K8" s="9"/>
      <c r="L8" s="9"/>
    </row>
    <row r="9" spans="1:12" ht="34.5" customHeight="1">
      <c r="A9" s="7" t="s">
        <v>267</v>
      </c>
      <c r="B9" s="8" t="s">
        <v>245</v>
      </c>
      <c r="C9" s="9" t="s">
        <v>64</v>
      </c>
      <c r="D9" s="10">
        <f>E9</f>
        <v>54.64</v>
      </c>
      <c r="E9" s="13">
        <v>54.64</v>
      </c>
      <c r="F9" s="9"/>
      <c r="G9" s="9"/>
      <c r="H9" s="9"/>
      <c r="I9" s="9"/>
      <c r="J9" s="9"/>
      <c r="K9" s="9"/>
      <c r="L9" s="9"/>
    </row>
    <row r="10" spans="1:12" ht="34.5" customHeight="1">
      <c r="A10" s="7" t="s">
        <v>267</v>
      </c>
      <c r="B10" s="8" t="s">
        <v>221</v>
      </c>
      <c r="C10" s="9" t="s">
        <v>64</v>
      </c>
      <c r="D10" s="10">
        <f>E10+H10</f>
        <v>296</v>
      </c>
      <c r="F10" s="9"/>
      <c r="G10" s="9"/>
      <c r="H10" s="13">
        <v>296</v>
      </c>
      <c r="I10" s="9"/>
      <c r="J10" s="9"/>
      <c r="K10" s="9"/>
      <c r="L10" s="9"/>
    </row>
    <row r="11" spans="1:12" ht="34.5" customHeight="1">
      <c r="A11" s="7" t="s">
        <v>267</v>
      </c>
      <c r="B11" s="9" t="s">
        <v>206</v>
      </c>
      <c r="C11" s="9" t="s">
        <v>64</v>
      </c>
      <c r="D11" s="10">
        <f>E11</f>
        <v>344.0095</v>
      </c>
      <c r="E11" s="13">
        <v>344.0095</v>
      </c>
      <c r="F11" s="9"/>
      <c r="G11" s="9"/>
      <c r="H11" s="9"/>
      <c r="I11" s="9"/>
      <c r="J11" s="9"/>
      <c r="K11" s="9"/>
      <c r="L11" s="9"/>
    </row>
    <row r="12" spans="1:12" ht="34.5" customHeight="1">
      <c r="A12" s="7" t="s">
        <v>267</v>
      </c>
      <c r="B12" s="9" t="s">
        <v>270</v>
      </c>
      <c r="C12" s="9" t="s">
        <v>64</v>
      </c>
      <c r="D12" s="10">
        <f aca="true" t="shared" si="0" ref="D12:D41">E12</f>
        <v>3.38</v>
      </c>
      <c r="E12" s="13">
        <v>3.38</v>
      </c>
      <c r="F12" s="9"/>
      <c r="G12" s="9"/>
      <c r="H12" s="9"/>
      <c r="I12" s="9"/>
      <c r="J12" s="9"/>
      <c r="K12" s="9"/>
      <c r="L12" s="9"/>
    </row>
    <row r="13" spans="1:12" ht="34.5" customHeight="1">
      <c r="A13" s="7" t="s">
        <v>267</v>
      </c>
      <c r="B13" s="9" t="s">
        <v>271</v>
      </c>
      <c r="C13" s="9" t="s">
        <v>64</v>
      </c>
      <c r="D13" s="10">
        <f t="shared" si="0"/>
        <v>31.0003</v>
      </c>
      <c r="E13" s="13">
        <v>31.0003</v>
      </c>
      <c r="F13" s="9"/>
      <c r="G13" s="9"/>
      <c r="H13" s="9"/>
      <c r="I13" s="9"/>
      <c r="J13" s="9"/>
      <c r="K13" s="9"/>
      <c r="L13" s="9"/>
    </row>
    <row r="14" spans="1:12" ht="34.5" customHeight="1">
      <c r="A14" s="7" t="s">
        <v>267</v>
      </c>
      <c r="B14" s="9" t="s">
        <v>229</v>
      </c>
      <c r="C14" s="9" t="s">
        <v>64</v>
      </c>
      <c r="D14" s="10">
        <f t="shared" si="0"/>
        <v>9678.054896</v>
      </c>
      <c r="E14" s="13">
        <v>9678.054896</v>
      </c>
      <c r="F14" s="9"/>
      <c r="G14" s="9"/>
      <c r="H14" s="9"/>
      <c r="I14" s="9"/>
      <c r="J14" s="9"/>
      <c r="K14" s="9"/>
      <c r="L14" s="9"/>
    </row>
    <row r="15" spans="1:12" ht="34.5" customHeight="1">
      <c r="A15" s="7" t="s">
        <v>267</v>
      </c>
      <c r="B15" s="9" t="s">
        <v>225</v>
      </c>
      <c r="C15" s="9" t="s">
        <v>64</v>
      </c>
      <c r="D15" s="10">
        <f t="shared" si="0"/>
        <v>282.846704</v>
      </c>
      <c r="E15" s="13">
        <v>282.846704</v>
      </c>
      <c r="F15" s="9"/>
      <c r="G15" s="9"/>
      <c r="H15" s="9"/>
      <c r="I15" s="9"/>
      <c r="J15" s="9"/>
      <c r="K15" s="9"/>
      <c r="L15" s="9"/>
    </row>
    <row r="16" spans="1:12" ht="34.5" customHeight="1">
      <c r="A16" s="7" t="s">
        <v>267</v>
      </c>
      <c r="B16" s="9" t="s">
        <v>247</v>
      </c>
      <c r="C16" s="9" t="s">
        <v>64</v>
      </c>
      <c r="D16" s="10">
        <f t="shared" si="0"/>
        <v>1.6</v>
      </c>
      <c r="E16" s="13">
        <v>1.6</v>
      </c>
      <c r="F16" s="9"/>
      <c r="G16" s="9"/>
      <c r="H16" s="9"/>
      <c r="I16" s="9"/>
      <c r="J16" s="9"/>
      <c r="K16" s="9"/>
      <c r="L16" s="9"/>
    </row>
    <row r="17" spans="1:12" ht="34.5" customHeight="1">
      <c r="A17" s="7" t="s">
        <v>267</v>
      </c>
      <c r="B17" s="9" t="s">
        <v>223</v>
      </c>
      <c r="C17" s="9" t="s">
        <v>64</v>
      </c>
      <c r="D17" s="10">
        <f t="shared" si="0"/>
        <v>424.236</v>
      </c>
      <c r="E17" s="13">
        <v>424.236</v>
      </c>
      <c r="F17" s="9"/>
      <c r="G17" s="9"/>
      <c r="H17" s="9"/>
      <c r="I17" s="9"/>
      <c r="J17" s="9"/>
      <c r="K17" s="9"/>
      <c r="L17" s="9"/>
    </row>
    <row r="18" spans="1:12" ht="34.5" customHeight="1">
      <c r="A18" s="7" t="s">
        <v>267</v>
      </c>
      <c r="B18" s="9" t="s">
        <v>272</v>
      </c>
      <c r="C18" s="9" t="s">
        <v>64</v>
      </c>
      <c r="D18" s="10">
        <f t="shared" si="0"/>
        <v>201.752255</v>
      </c>
      <c r="E18" s="13">
        <v>201.752255</v>
      </c>
      <c r="F18" s="9"/>
      <c r="G18" s="9"/>
      <c r="H18" s="9"/>
      <c r="I18" s="9"/>
      <c r="J18" s="9"/>
      <c r="K18" s="9"/>
      <c r="L18" s="9"/>
    </row>
    <row r="19" spans="1:12" ht="34.5" customHeight="1">
      <c r="A19" s="7" t="s">
        <v>267</v>
      </c>
      <c r="B19" s="9" t="s">
        <v>273</v>
      </c>
      <c r="C19" s="9" t="s">
        <v>64</v>
      </c>
      <c r="D19" s="10">
        <f t="shared" si="0"/>
        <v>3.4836</v>
      </c>
      <c r="E19" s="13">
        <v>3.4836</v>
      </c>
      <c r="F19" s="9"/>
      <c r="G19" s="9"/>
      <c r="H19" s="9"/>
      <c r="I19" s="9"/>
      <c r="J19" s="9"/>
      <c r="K19" s="9"/>
      <c r="L19" s="9"/>
    </row>
    <row r="20" spans="1:12" ht="34.5" customHeight="1">
      <c r="A20" s="7" t="s">
        <v>267</v>
      </c>
      <c r="B20" s="9" t="s">
        <v>213</v>
      </c>
      <c r="C20" s="9" t="s">
        <v>64</v>
      </c>
      <c r="D20" s="10">
        <f t="shared" si="0"/>
        <v>227.492</v>
      </c>
      <c r="E20" s="13">
        <v>227.492</v>
      </c>
      <c r="F20" s="9"/>
      <c r="G20" s="9"/>
      <c r="H20" s="9"/>
      <c r="I20" s="9"/>
      <c r="J20" s="9"/>
      <c r="K20" s="9"/>
      <c r="L20" s="9"/>
    </row>
    <row r="21" spans="1:12" ht="34.5" customHeight="1">
      <c r="A21" s="7" t="s">
        <v>267</v>
      </c>
      <c r="B21" s="9" t="s">
        <v>239</v>
      </c>
      <c r="C21" s="9" t="s">
        <v>64</v>
      </c>
      <c r="D21" s="10">
        <f t="shared" si="0"/>
        <v>43</v>
      </c>
      <c r="E21" s="13">
        <v>43</v>
      </c>
      <c r="F21" s="9"/>
      <c r="G21" s="9"/>
      <c r="H21" s="9"/>
      <c r="I21" s="9"/>
      <c r="J21" s="9"/>
      <c r="K21" s="9"/>
      <c r="L21" s="9"/>
    </row>
    <row r="22" spans="1:12" ht="34.5" customHeight="1">
      <c r="A22" s="7" t="s">
        <v>267</v>
      </c>
      <c r="B22" s="9" t="s">
        <v>274</v>
      </c>
      <c r="C22" s="9" t="s">
        <v>64</v>
      </c>
      <c r="D22" s="10">
        <f t="shared" si="0"/>
        <v>1.8</v>
      </c>
      <c r="E22" s="13">
        <v>1.8</v>
      </c>
      <c r="F22" s="9"/>
      <c r="G22" s="9"/>
      <c r="H22" s="9"/>
      <c r="I22" s="9"/>
      <c r="J22" s="9"/>
      <c r="K22" s="9"/>
      <c r="L22" s="9"/>
    </row>
    <row r="23" spans="1:12" ht="34.5" customHeight="1">
      <c r="A23" s="7" t="s">
        <v>267</v>
      </c>
      <c r="B23" s="9" t="s">
        <v>218</v>
      </c>
      <c r="C23" s="9" t="s">
        <v>64</v>
      </c>
      <c r="D23" s="10">
        <f t="shared" si="0"/>
        <v>193.434</v>
      </c>
      <c r="E23" s="13">
        <v>193.434</v>
      </c>
      <c r="F23" s="9"/>
      <c r="G23" s="9"/>
      <c r="H23" s="9"/>
      <c r="I23" s="9"/>
      <c r="J23" s="9"/>
      <c r="K23" s="9"/>
      <c r="L23" s="9"/>
    </row>
    <row r="24" spans="1:12" ht="34.5" customHeight="1">
      <c r="A24" s="7" t="s">
        <v>267</v>
      </c>
      <c r="B24" s="9" t="s">
        <v>243</v>
      </c>
      <c r="C24" s="9" t="s">
        <v>64</v>
      </c>
      <c r="D24" s="10">
        <f t="shared" si="0"/>
        <v>8.9745</v>
      </c>
      <c r="E24" s="13">
        <v>8.9745</v>
      </c>
      <c r="F24" s="9"/>
      <c r="G24" s="9"/>
      <c r="H24" s="9"/>
      <c r="I24" s="9"/>
      <c r="J24" s="9"/>
      <c r="K24" s="9"/>
      <c r="L24" s="9"/>
    </row>
    <row r="25" spans="1:12" ht="34.5" customHeight="1">
      <c r="A25" s="7" t="s">
        <v>267</v>
      </c>
      <c r="B25" s="9" t="s">
        <v>235</v>
      </c>
      <c r="C25" s="9" t="s">
        <v>64</v>
      </c>
      <c r="D25" s="10">
        <f t="shared" si="0"/>
        <v>157.2</v>
      </c>
      <c r="E25" s="13">
        <v>157.2</v>
      </c>
      <c r="F25" s="9"/>
      <c r="G25" s="9"/>
      <c r="H25" s="9"/>
      <c r="I25" s="9"/>
      <c r="J25" s="9"/>
      <c r="K25" s="9"/>
      <c r="L25" s="9"/>
    </row>
    <row r="26" spans="1:12" ht="34.5" customHeight="1">
      <c r="A26" s="7" t="s">
        <v>267</v>
      </c>
      <c r="B26" s="9" t="s">
        <v>275</v>
      </c>
      <c r="C26" s="9" t="s">
        <v>64</v>
      </c>
      <c r="D26" s="10">
        <f t="shared" si="0"/>
        <v>80</v>
      </c>
      <c r="E26" s="13">
        <v>80</v>
      </c>
      <c r="F26" s="9"/>
      <c r="G26" s="9"/>
      <c r="H26" s="9"/>
      <c r="I26" s="9"/>
      <c r="J26" s="9"/>
      <c r="K26" s="9"/>
      <c r="L26" s="9"/>
    </row>
    <row r="27" spans="1:12" ht="34.5" customHeight="1">
      <c r="A27" s="7" t="s">
        <v>267</v>
      </c>
      <c r="B27" s="9" t="s">
        <v>276</v>
      </c>
      <c r="C27" s="9" t="s">
        <v>64</v>
      </c>
      <c r="D27" s="10">
        <f t="shared" si="0"/>
        <v>35.2283</v>
      </c>
      <c r="E27" s="13">
        <v>35.2283</v>
      </c>
      <c r="F27" s="9"/>
      <c r="G27" s="9"/>
      <c r="H27" s="9"/>
      <c r="I27" s="9"/>
      <c r="J27" s="9"/>
      <c r="K27" s="9"/>
      <c r="L27" s="9"/>
    </row>
    <row r="28" spans="1:12" ht="34.5" customHeight="1">
      <c r="A28" s="7" t="s">
        <v>267</v>
      </c>
      <c r="B28" s="9" t="s">
        <v>232</v>
      </c>
      <c r="C28" s="9" t="s">
        <v>64</v>
      </c>
      <c r="D28" s="10">
        <f t="shared" si="0"/>
        <v>600</v>
      </c>
      <c r="E28" s="13">
        <v>600</v>
      </c>
      <c r="F28" s="9"/>
      <c r="G28" s="9"/>
      <c r="H28" s="9"/>
      <c r="I28" s="9"/>
      <c r="J28" s="9"/>
      <c r="K28" s="9"/>
      <c r="L28" s="9"/>
    </row>
    <row r="29" spans="1:12" ht="34.5" customHeight="1">
      <c r="A29" s="7" t="s">
        <v>267</v>
      </c>
      <c r="B29" s="9" t="s">
        <v>237</v>
      </c>
      <c r="C29" s="9" t="s">
        <v>64</v>
      </c>
      <c r="D29" s="10">
        <f t="shared" si="0"/>
        <v>238.212</v>
      </c>
      <c r="E29" s="13">
        <v>238.212</v>
      </c>
      <c r="F29" s="9"/>
      <c r="G29" s="9"/>
      <c r="H29" s="9"/>
      <c r="I29" s="9"/>
      <c r="J29" s="9"/>
      <c r="K29" s="9"/>
      <c r="L29" s="9"/>
    </row>
    <row r="30" spans="1:12" ht="34.5" customHeight="1">
      <c r="A30" s="7" t="s">
        <v>267</v>
      </c>
      <c r="B30" s="9" t="s">
        <v>277</v>
      </c>
      <c r="C30" s="9" t="s">
        <v>64</v>
      </c>
      <c r="D30" s="10">
        <f t="shared" si="0"/>
        <v>2.61</v>
      </c>
      <c r="E30" s="13">
        <v>2.61</v>
      </c>
      <c r="F30" s="9"/>
      <c r="G30" s="9"/>
      <c r="H30" s="9"/>
      <c r="I30" s="9"/>
      <c r="J30" s="9"/>
      <c r="K30" s="9"/>
      <c r="L30" s="9"/>
    </row>
    <row r="31" spans="1:12" ht="34.5" customHeight="1">
      <c r="A31" s="7" t="s">
        <v>267</v>
      </c>
      <c r="B31" s="9" t="s">
        <v>278</v>
      </c>
      <c r="C31" s="9" t="s">
        <v>64</v>
      </c>
      <c r="D31" s="10">
        <f t="shared" si="0"/>
        <v>71.04</v>
      </c>
      <c r="E31" s="13">
        <v>71.04</v>
      </c>
      <c r="F31" s="9"/>
      <c r="G31" s="9"/>
      <c r="H31" s="9"/>
      <c r="I31" s="9"/>
      <c r="J31" s="9"/>
      <c r="K31" s="9"/>
      <c r="L31" s="9"/>
    </row>
    <row r="32" spans="1:12" ht="34.5" customHeight="1">
      <c r="A32" s="7" t="s">
        <v>267</v>
      </c>
      <c r="B32" s="9" t="s">
        <v>227</v>
      </c>
      <c r="C32" s="9" t="s">
        <v>64</v>
      </c>
      <c r="D32" s="10">
        <f t="shared" si="0"/>
        <v>77.44</v>
      </c>
      <c r="E32" s="13">
        <v>77.44</v>
      </c>
      <c r="F32" s="9"/>
      <c r="G32" s="9"/>
      <c r="H32" s="9"/>
      <c r="I32" s="9"/>
      <c r="J32" s="9"/>
      <c r="K32" s="9"/>
      <c r="L32" s="9"/>
    </row>
    <row r="33" spans="1:12" ht="34.5" customHeight="1">
      <c r="A33" s="7" t="s">
        <v>267</v>
      </c>
      <c r="B33" s="9" t="s">
        <v>279</v>
      </c>
      <c r="C33" s="9" t="s">
        <v>64</v>
      </c>
      <c r="D33" s="10">
        <f t="shared" si="0"/>
        <v>220.968</v>
      </c>
      <c r="E33" s="13">
        <v>220.968</v>
      </c>
      <c r="F33" s="9"/>
      <c r="G33" s="9"/>
      <c r="H33" s="9"/>
      <c r="I33" s="9"/>
      <c r="J33" s="9"/>
      <c r="K33" s="9"/>
      <c r="L33" s="9"/>
    </row>
    <row r="34" spans="1:12" ht="34.5" customHeight="1">
      <c r="A34" s="7" t="s">
        <v>267</v>
      </c>
      <c r="B34" s="9" t="s">
        <v>216</v>
      </c>
      <c r="C34" s="9" t="s">
        <v>64</v>
      </c>
      <c r="D34" s="10">
        <f t="shared" si="0"/>
        <v>222.51874</v>
      </c>
      <c r="E34" s="13">
        <v>222.51874</v>
      </c>
      <c r="F34" s="9"/>
      <c r="G34" s="9"/>
      <c r="H34" s="9"/>
      <c r="I34" s="9"/>
      <c r="J34" s="9"/>
      <c r="K34" s="9"/>
      <c r="L34" s="9"/>
    </row>
    <row r="35" spans="1:12" ht="34.5" customHeight="1">
      <c r="A35" s="7" t="s">
        <v>267</v>
      </c>
      <c r="B35" s="9" t="s">
        <v>280</v>
      </c>
      <c r="C35" s="9" t="s">
        <v>64</v>
      </c>
      <c r="D35" s="10">
        <f t="shared" si="0"/>
        <v>4.75</v>
      </c>
      <c r="E35" s="13">
        <v>4.75</v>
      </c>
      <c r="F35" s="9"/>
      <c r="G35" s="9"/>
      <c r="H35" s="9"/>
      <c r="I35" s="9"/>
      <c r="J35" s="9"/>
      <c r="K35" s="9"/>
      <c r="L35" s="9"/>
    </row>
    <row r="36" spans="1:12" ht="34.5" customHeight="1">
      <c r="A36" s="7" t="s">
        <v>267</v>
      </c>
      <c r="B36" s="9" t="s">
        <v>251</v>
      </c>
      <c r="C36" s="9" t="s">
        <v>64</v>
      </c>
      <c r="D36" s="10">
        <f t="shared" si="0"/>
        <v>100</v>
      </c>
      <c r="E36" s="13">
        <v>100</v>
      </c>
      <c r="F36" s="9"/>
      <c r="G36" s="9"/>
      <c r="H36" s="9"/>
      <c r="I36" s="9"/>
      <c r="J36" s="9"/>
      <c r="K36" s="9"/>
      <c r="L36" s="9"/>
    </row>
    <row r="37" spans="1:12" ht="34.5" customHeight="1">
      <c r="A37" s="7" t="s">
        <v>267</v>
      </c>
      <c r="B37" s="9" t="s">
        <v>281</v>
      </c>
      <c r="C37" s="9" t="s">
        <v>64</v>
      </c>
      <c r="D37" s="10">
        <f t="shared" si="0"/>
        <v>7.3</v>
      </c>
      <c r="E37" s="13">
        <v>7.3</v>
      </c>
      <c r="F37" s="9"/>
      <c r="G37" s="9"/>
      <c r="H37" s="9"/>
      <c r="I37" s="9"/>
      <c r="J37" s="9"/>
      <c r="K37" s="9"/>
      <c r="L37" s="9"/>
    </row>
    <row r="38" spans="1:12" ht="34.5" customHeight="1">
      <c r="A38" s="7" t="s">
        <v>267</v>
      </c>
      <c r="B38" s="9" t="s">
        <v>209</v>
      </c>
      <c r="C38" s="9" t="s">
        <v>64</v>
      </c>
      <c r="D38" s="10">
        <f t="shared" si="0"/>
        <v>5700</v>
      </c>
      <c r="E38" s="13">
        <v>5700</v>
      </c>
      <c r="F38" s="9"/>
      <c r="G38" s="9"/>
      <c r="H38" s="9"/>
      <c r="I38" s="9"/>
      <c r="J38" s="9"/>
      <c r="K38" s="9"/>
      <c r="L38" s="9"/>
    </row>
    <row r="39" spans="1:12" ht="34.5" customHeight="1">
      <c r="A39" s="7" t="s">
        <v>267</v>
      </c>
      <c r="B39" s="9" t="s">
        <v>282</v>
      </c>
      <c r="C39" s="9" t="s">
        <v>64</v>
      </c>
      <c r="D39" s="10">
        <f t="shared" si="0"/>
        <v>1.805</v>
      </c>
      <c r="E39" s="13">
        <v>1.805</v>
      </c>
      <c r="F39" s="9"/>
      <c r="G39" s="9"/>
      <c r="H39" s="9"/>
      <c r="I39" s="9"/>
      <c r="J39" s="9"/>
      <c r="K39" s="9"/>
      <c r="L39" s="9"/>
    </row>
    <row r="40" spans="1:12" ht="34.5" customHeight="1">
      <c r="A40" s="7" t="s">
        <v>267</v>
      </c>
      <c r="B40" s="9" t="s">
        <v>211</v>
      </c>
      <c r="C40" s="9" t="s">
        <v>64</v>
      </c>
      <c r="D40" s="10">
        <f t="shared" si="0"/>
        <v>1750</v>
      </c>
      <c r="E40" s="13">
        <v>1750</v>
      </c>
      <c r="F40" s="9"/>
      <c r="G40" s="9"/>
      <c r="H40" s="9"/>
      <c r="I40" s="9"/>
      <c r="J40" s="9"/>
      <c r="K40" s="9"/>
      <c r="L40" s="9"/>
    </row>
    <row r="41" spans="1:12" ht="34.5" customHeight="1">
      <c r="A41" s="7" t="s">
        <v>267</v>
      </c>
      <c r="B41" s="9" t="s">
        <v>283</v>
      </c>
      <c r="C41" s="9" t="s">
        <v>64</v>
      </c>
      <c r="D41" s="10">
        <f t="shared" si="0"/>
        <v>15.0414</v>
      </c>
      <c r="E41" s="13">
        <v>15.0414</v>
      </c>
      <c r="F41" s="9"/>
      <c r="G41" s="9"/>
      <c r="H41" s="9"/>
      <c r="I41" s="9"/>
      <c r="J41" s="9"/>
      <c r="K41" s="9"/>
      <c r="L41" s="9"/>
    </row>
    <row r="42" spans="1:12" ht="34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34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34.5" customHeight="1">
      <c r="A44" s="6" t="s">
        <v>50</v>
      </c>
      <c r="B44" s="6"/>
      <c r="C44" s="11"/>
      <c r="D44" s="10">
        <f>E44+H44</f>
        <v>21906.207645</v>
      </c>
      <c r="E44" s="10">
        <f>SUM(E6:E41)</f>
        <v>21610.207645</v>
      </c>
      <c r="F44" s="10"/>
      <c r="G44" s="10"/>
      <c r="H44" s="10">
        <f>SUM(H6:H41)</f>
        <v>296</v>
      </c>
      <c r="I44" s="10"/>
      <c r="J44" s="11"/>
      <c r="K44" s="11"/>
      <c r="L44" s="11"/>
    </row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</sheetData>
  <sheetProtection/>
  <mergeCells count="9">
    <mergeCell ref="B2:L2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17">
      <selection activeCell="G15" sqref="G15"/>
    </sheetView>
  </sheetViews>
  <sheetFormatPr defaultColWidth="6.66015625" defaultRowHeight="18" customHeight="1"/>
  <cols>
    <col min="1" max="1" width="50.66015625" style="61" customWidth="1"/>
    <col min="2" max="2" width="17.66015625" style="62" customWidth="1"/>
    <col min="3" max="3" width="50.66015625" style="62" customWidth="1"/>
    <col min="4" max="4" width="17.66015625" style="62" customWidth="1"/>
    <col min="5" max="156" width="9" style="61" customWidth="1"/>
    <col min="157" max="249" width="9.16015625" style="61" customWidth="1"/>
    <col min="250" max="16384" width="6.66015625" style="61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63"/>
      <c r="C2" s="63"/>
      <c r="D2" s="7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</row>
    <row r="3" spans="1:249" ht="24" customHeight="1">
      <c r="A3" s="20" t="s">
        <v>2</v>
      </c>
      <c r="B3" s="41"/>
      <c r="C3" s="41"/>
      <c r="D3" s="41" t="s">
        <v>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1" t="s">
        <v>4</v>
      </c>
      <c r="B4" s="42"/>
      <c r="C4" s="42" t="s">
        <v>5</v>
      </c>
      <c r="D4" s="4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</row>
    <row r="5" spans="1:249" ht="36.75" customHeight="1">
      <c r="A5" s="21" t="s">
        <v>6</v>
      </c>
      <c r="B5" s="42" t="s">
        <v>7</v>
      </c>
      <c r="C5" s="42" t="s">
        <v>6</v>
      </c>
      <c r="D5" s="42" t="s">
        <v>7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</row>
    <row r="6" spans="1:249" ht="30" customHeight="1">
      <c r="A6" s="131" t="s">
        <v>8</v>
      </c>
      <c r="B6" s="65">
        <v>23294.679380999998</v>
      </c>
      <c r="C6" s="132" t="s">
        <v>9</v>
      </c>
      <c r="D6" s="65">
        <f>4!D6</f>
        <v>23294.679380999998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</row>
    <row r="7" spans="1:249" ht="30" customHeight="1">
      <c r="A7" s="131" t="s">
        <v>10</v>
      </c>
      <c r="B7" s="65"/>
      <c r="C7" s="132" t="s">
        <v>11</v>
      </c>
      <c r="D7" s="65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</row>
    <row r="8" spans="1:249" ht="30" customHeight="1">
      <c r="A8" s="131" t="s">
        <v>12</v>
      </c>
      <c r="B8" s="65"/>
      <c r="C8" s="132" t="s">
        <v>13</v>
      </c>
      <c r="D8" s="65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</row>
    <row r="9" spans="1:249" ht="30" customHeight="1">
      <c r="A9" s="133" t="s">
        <v>14</v>
      </c>
      <c r="B9" s="65"/>
      <c r="C9" s="132" t="s">
        <v>15</v>
      </c>
      <c r="D9" s="65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</row>
    <row r="10" spans="1:249" ht="30" customHeight="1">
      <c r="A10" s="134" t="s">
        <v>16</v>
      </c>
      <c r="B10" s="65"/>
      <c r="C10" s="132" t="s">
        <v>17</v>
      </c>
      <c r="D10" s="65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</row>
    <row r="11" spans="1:249" ht="30" customHeight="1">
      <c r="A11" s="134" t="s">
        <v>18</v>
      </c>
      <c r="B11" s="65"/>
      <c r="C11" s="135" t="s">
        <v>19</v>
      </c>
      <c r="D11" s="65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</row>
    <row r="12" spans="1:249" ht="30" customHeight="1">
      <c r="A12" s="131" t="s">
        <v>20</v>
      </c>
      <c r="B12" s="65"/>
      <c r="C12" s="132" t="s">
        <v>21</v>
      </c>
      <c r="D12" s="65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</row>
    <row r="13" spans="1:249" ht="30" customHeight="1">
      <c r="A13" s="131" t="s">
        <v>22</v>
      </c>
      <c r="B13" s="76"/>
      <c r="C13" s="132" t="s">
        <v>23</v>
      </c>
      <c r="D13" s="65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</row>
    <row r="14" spans="1:249" ht="30" customHeight="1">
      <c r="A14" s="131" t="s">
        <v>24</v>
      </c>
      <c r="B14" s="76"/>
      <c r="C14" s="132" t="s">
        <v>25</v>
      </c>
      <c r="D14" s="65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</row>
    <row r="15" spans="1:249" ht="30" customHeight="1">
      <c r="A15" s="131"/>
      <c r="B15" s="76"/>
      <c r="C15" s="132" t="s">
        <v>26</v>
      </c>
      <c r="D15" s="65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</row>
    <row r="16" spans="1:249" ht="30" customHeight="1">
      <c r="A16" s="131"/>
      <c r="B16" s="76"/>
      <c r="C16" s="132" t="s">
        <v>27</v>
      </c>
      <c r="D16" s="65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</row>
    <row r="17" spans="1:249" ht="30" customHeight="1">
      <c r="A17" s="131"/>
      <c r="B17" s="76"/>
      <c r="C17" s="132" t="s">
        <v>28</v>
      </c>
      <c r="D17" s="65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</row>
    <row r="18" spans="1:249" ht="30" customHeight="1">
      <c r="A18" s="131"/>
      <c r="B18" s="65"/>
      <c r="C18" s="132" t="s">
        <v>29</v>
      </c>
      <c r="D18" s="65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</row>
    <row r="19" spans="1:249" ht="30" customHeight="1">
      <c r="A19" s="131"/>
      <c r="B19" s="65"/>
      <c r="C19" s="132" t="s">
        <v>30</v>
      </c>
      <c r="D19" s="65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</row>
    <row r="20" spans="1:249" ht="30" customHeight="1">
      <c r="A20" s="131"/>
      <c r="B20" s="65"/>
      <c r="C20" s="132" t="s">
        <v>31</v>
      </c>
      <c r="D20" s="78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</row>
    <row r="21" spans="1:249" ht="30" customHeight="1">
      <c r="A21" s="67"/>
      <c r="B21" s="65"/>
      <c r="C21" s="132" t="s">
        <v>32</v>
      </c>
      <c r="D21" s="78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</row>
    <row r="22" spans="1:249" ht="30" customHeight="1">
      <c r="A22" s="67"/>
      <c r="B22" s="65"/>
      <c r="C22" s="136" t="s">
        <v>33</v>
      </c>
      <c r="D22" s="65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</row>
    <row r="23" spans="1:249" ht="30" customHeight="1">
      <c r="A23" s="67"/>
      <c r="B23" s="65"/>
      <c r="C23" s="136" t="s">
        <v>34</v>
      </c>
      <c r="D23" s="8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</row>
    <row r="24" spans="1:249" ht="30" customHeight="1">
      <c r="A24" s="67"/>
      <c r="B24" s="65"/>
      <c r="C24" s="136" t="s">
        <v>35</v>
      </c>
      <c r="D24" s="8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</row>
    <row r="25" spans="1:249" ht="30.75" customHeight="1">
      <c r="A25" s="67"/>
      <c r="B25" s="65"/>
      <c r="C25" s="136" t="s">
        <v>36</v>
      </c>
      <c r="D25" s="80">
        <f>4!D25</f>
        <v>296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</row>
    <row r="26" spans="1:249" ht="30.75" customHeight="1">
      <c r="A26" s="67"/>
      <c r="B26" s="65"/>
      <c r="C26" s="136" t="s">
        <v>37</v>
      </c>
      <c r="D26" s="8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</row>
    <row r="27" spans="1:249" ht="30.75" customHeight="1">
      <c r="A27" s="67"/>
      <c r="B27" s="65"/>
      <c r="C27" s="136" t="s">
        <v>38</v>
      </c>
      <c r="D27" s="8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</row>
    <row r="28" spans="1:249" ht="30" customHeight="1">
      <c r="A28" s="72" t="s">
        <v>39</v>
      </c>
      <c r="B28" s="137">
        <f>B6</f>
        <v>23294.679380999998</v>
      </c>
      <c r="C28" s="138" t="s">
        <v>40</v>
      </c>
      <c r="D28" s="139">
        <f>D25+D6</f>
        <v>23590.679380999998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</row>
    <row r="29" spans="1:249" ht="30" customHeight="1">
      <c r="A29" s="131" t="s">
        <v>41</v>
      </c>
      <c r="B29" s="137">
        <v>296</v>
      </c>
      <c r="C29" s="132" t="s">
        <v>42</v>
      </c>
      <c r="D29" s="65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</row>
    <row r="30" spans="1:249" ht="30" customHeight="1">
      <c r="A30" s="72" t="s">
        <v>43</v>
      </c>
      <c r="B30" s="137">
        <f>B29+B6</f>
        <v>23590.679380999998</v>
      </c>
      <c r="C30" s="138" t="s">
        <v>44</v>
      </c>
      <c r="D30" s="137">
        <f>D28</f>
        <v>23590.679380999998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</row>
    <row r="31" spans="1:249" ht="27" customHeight="1">
      <c r="A31" s="29" t="s">
        <v>45</v>
      </c>
      <c r="B31" s="82"/>
      <c r="C31" s="140"/>
      <c r="D31" s="82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</row>
    <row r="32" spans="1:249" ht="27.75" customHeight="1">
      <c r="A32" s="84"/>
      <c r="B32" s="85"/>
      <c r="C32" s="85"/>
      <c r="D32" s="8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</row>
    <row r="33" spans="1:249" ht="27.75" customHeight="1">
      <c r="A33" s="86"/>
      <c r="B33" s="87"/>
      <c r="C33" s="87"/>
      <c r="D33" s="87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</row>
    <row r="34" spans="1:249" ht="27.75" customHeight="1">
      <c r="A34" s="88"/>
      <c r="B34" s="87"/>
      <c r="C34" s="87"/>
      <c r="D34" s="87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</row>
    <row r="35" spans="1:249" ht="27.75" customHeight="1">
      <c r="A35" s="88"/>
      <c r="B35" s="87"/>
      <c r="C35" s="87"/>
      <c r="D35" s="87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</row>
    <row r="36" spans="1:249" ht="27.75" customHeight="1">
      <c r="A36" s="88"/>
      <c r="B36" s="87"/>
      <c r="C36" s="87"/>
      <c r="D36" s="87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0"/>
  <sheetViews>
    <sheetView showGridLines="0" showZeros="0" view="pageBreakPreview" zoomScaleNormal="115" zoomScaleSheetLayoutView="100" workbookViewId="0" topLeftCell="A1">
      <selection activeCell="E11" sqref="E11"/>
    </sheetView>
  </sheetViews>
  <sheetFormatPr defaultColWidth="9.16015625" defaultRowHeight="27.75" customHeight="1"/>
  <cols>
    <col min="1" max="1" width="10.83203125" style="111" customWidth="1"/>
    <col min="2" max="2" width="27.33203125" style="111" customWidth="1"/>
    <col min="3" max="5" width="12" style="111" customWidth="1"/>
    <col min="6" max="11" width="8.83203125" style="111" customWidth="1"/>
    <col min="12" max="13" width="8.83203125" style="84" customWidth="1"/>
    <col min="14" max="19" width="8.83203125" style="111" customWidth="1"/>
    <col min="20" max="251" width="9" style="84" customWidth="1"/>
    <col min="252" max="252" width="9.16015625" style="112" customWidth="1"/>
    <col min="253" max="16384" width="9.16015625" style="112" customWidth="1"/>
  </cols>
  <sheetData>
    <row r="1" spans="1:19" s="95" customFormat="1" ht="27" customHeight="1">
      <c r="A1" s="18" t="s">
        <v>46</v>
      </c>
      <c r="B1" s="18"/>
      <c r="C1" s="18"/>
      <c r="D1" s="18"/>
      <c r="E1" s="125"/>
      <c r="F1" s="125"/>
      <c r="G1" s="125"/>
      <c r="H1" s="125"/>
      <c r="I1" s="125"/>
      <c r="J1" s="125"/>
      <c r="K1" s="125"/>
      <c r="L1" s="125"/>
      <c r="N1" s="125"/>
      <c r="O1" s="125"/>
      <c r="P1" s="125"/>
      <c r="Q1" s="125"/>
      <c r="R1" s="125"/>
      <c r="S1" s="125"/>
    </row>
    <row r="2" spans="1:19" s="89" customFormat="1" ht="40.5" customHeight="1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89" customFormat="1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s="15" customFormat="1" ht="21.75" customHeight="1">
      <c r="A4" s="114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N4" s="115"/>
      <c r="O4" s="115"/>
      <c r="P4" s="115"/>
      <c r="Q4" s="115"/>
      <c r="R4" s="115"/>
      <c r="S4" s="115" t="s">
        <v>3</v>
      </c>
    </row>
    <row r="5" spans="1:19" s="110" customFormat="1" ht="29.25" customHeight="1">
      <c r="A5" s="116" t="s">
        <v>48</v>
      </c>
      <c r="B5" s="116" t="s">
        <v>49</v>
      </c>
      <c r="C5" s="117" t="s">
        <v>50</v>
      </c>
      <c r="D5" s="118" t="s">
        <v>51</v>
      </c>
      <c r="E5" s="118"/>
      <c r="F5" s="118"/>
      <c r="G5" s="118"/>
      <c r="H5" s="118"/>
      <c r="I5" s="118"/>
      <c r="J5" s="118"/>
      <c r="K5" s="118"/>
      <c r="L5" s="118"/>
      <c r="M5" s="118"/>
      <c r="N5" s="116" t="s">
        <v>41</v>
      </c>
      <c r="O5" s="116"/>
      <c r="P5" s="116"/>
      <c r="Q5" s="116"/>
      <c r="R5" s="116"/>
      <c r="S5" s="116"/>
    </row>
    <row r="6" spans="1:19" s="110" customFormat="1" ht="29.25" customHeight="1">
      <c r="A6" s="116"/>
      <c r="B6" s="116"/>
      <c r="C6" s="119"/>
      <c r="D6" s="116" t="s">
        <v>52</v>
      </c>
      <c r="E6" s="126" t="s">
        <v>53</v>
      </c>
      <c r="F6" s="126" t="s">
        <v>54</v>
      </c>
      <c r="G6" s="126" t="s">
        <v>55</v>
      </c>
      <c r="H6" s="126" t="s">
        <v>56</v>
      </c>
      <c r="I6" s="126" t="s">
        <v>57</v>
      </c>
      <c r="J6" s="126" t="s">
        <v>58</v>
      </c>
      <c r="K6" s="126" t="s">
        <v>59</v>
      </c>
      <c r="L6" s="126" t="s">
        <v>60</v>
      </c>
      <c r="M6" s="126" t="s">
        <v>61</v>
      </c>
      <c r="N6" s="117" t="s">
        <v>52</v>
      </c>
      <c r="O6" s="116" t="s">
        <v>53</v>
      </c>
      <c r="P6" s="116" t="s">
        <v>54</v>
      </c>
      <c r="Q6" s="116" t="s">
        <v>62</v>
      </c>
      <c r="R6" s="128" t="s">
        <v>56</v>
      </c>
      <c r="S6" s="129" t="s">
        <v>63</v>
      </c>
    </row>
    <row r="7" spans="1:251" s="93" customFormat="1" ht="33.75" customHeight="1">
      <c r="A7" s="120">
        <v>501</v>
      </c>
      <c r="B7" s="116" t="s">
        <v>64</v>
      </c>
      <c r="C7" s="121">
        <f>D7+N7</f>
        <v>23590.679380999998</v>
      </c>
      <c r="D7" s="121">
        <f>E7</f>
        <v>23294.679380999998</v>
      </c>
      <c r="E7" s="121">
        <f>E8</f>
        <v>23294.679380999998</v>
      </c>
      <c r="F7" s="121"/>
      <c r="G7" s="121"/>
      <c r="H7" s="121"/>
      <c r="I7" s="121"/>
      <c r="J7" s="121"/>
      <c r="K7" s="121"/>
      <c r="L7" s="121"/>
      <c r="M7" s="121"/>
      <c r="N7" s="121">
        <f>O7</f>
        <v>296</v>
      </c>
      <c r="O7" s="127">
        <f>4!B11</f>
        <v>296</v>
      </c>
      <c r="P7" s="127"/>
      <c r="Q7" s="127"/>
      <c r="R7" s="127"/>
      <c r="S7" s="127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s="90" customFormat="1" ht="33.75" customHeight="1">
      <c r="A8" s="120">
        <v>501101</v>
      </c>
      <c r="B8" s="116" t="s">
        <v>64</v>
      </c>
      <c r="C8" s="121">
        <f>D8+N8</f>
        <v>23590.679380999998</v>
      </c>
      <c r="D8" s="121">
        <f>E8</f>
        <v>23294.679380999998</v>
      </c>
      <c r="E8" s="127">
        <f>4!B6</f>
        <v>23294.679380999998</v>
      </c>
      <c r="F8" s="127"/>
      <c r="G8" s="127"/>
      <c r="H8" s="127"/>
      <c r="I8" s="127"/>
      <c r="J8" s="127"/>
      <c r="K8" s="127"/>
      <c r="L8" s="127"/>
      <c r="M8" s="127"/>
      <c r="N8" s="121">
        <f>O8</f>
        <v>296</v>
      </c>
      <c r="O8" s="127">
        <f>O7</f>
        <v>296</v>
      </c>
      <c r="P8" s="127"/>
      <c r="Q8" s="127"/>
      <c r="R8" s="127"/>
      <c r="S8" s="127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19" s="93" customFormat="1" ht="33.75" customHeight="1">
      <c r="A9" s="26"/>
      <c r="B9" s="38"/>
      <c r="C9" s="26"/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33.75" customHeight="1">
      <c r="A10" s="122" t="s">
        <v>50</v>
      </c>
      <c r="B10" s="123"/>
      <c r="C10" s="124">
        <f>C7</f>
        <v>23590.679380999998</v>
      </c>
      <c r="D10" s="124">
        <f aca="true" t="shared" si="0" ref="D10:R10">D7</f>
        <v>23294.679380999998</v>
      </c>
      <c r="E10" s="124">
        <f t="shared" si="0"/>
        <v>23294.679380999998</v>
      </c>
      <c r="F10" s="124">
        <f t="shared" si="0"/>
        <v>0</v>
      </c>
      <c r="G10" s="124">
        <f t="shared" si="0"/>
        <v>0</v>
      </c>
      <c r="H10" s="124">
        <f t="shared" si="0"/>
        <v>0</v>
      </c>
      <c r="I10" s="124">
        <f t="shared" si="0"/>
        <v>0</v>
      </c>
      <c r="J10" s="124">
        <f t="shared" si="0"/>
        <v>0</v>
      </c>
      <c r="K10" s="124">
        <f t="shared" si="0"/>
        <v>0</v>
      </c>
      <c r="L10" s="124">
        <f t="shared" si="0"/>
        <v>0</v>
      </c>
      <c r="M10" s="124">
        <f t="shared" si="0"/>
        <v>0</v>
      </c>
      <c r="N10" s="124">
        <f t="shared" si="0"/>
        <v>296</v>
      </c>
      <c r="O10" s="124">
        <f t="shared" si="0"/>
        <v>296</v>
      </c>
      <c r="P10" s="124">
        <f t="shared" si="0"/>
        <v>0</v>
      </c>
      <c r="Q10" s="124">
        <f t="shared" si="0"/>
        <v>0</v>
      </c>
      <c r="R10" s="124">
        <f t="shared" si="0"/>
        <v>0</v>
      </c>
      <c r="S10" s="130"/>
    </row>
  </sheetData>
  <sheetProtection/>
  <mergeCells count="7">
    <mergeCell ref="A2:S2"/>
    <mergeCell ref="D5:M5"/>
    <mergeCell ref="N5:S5"/>
    <mergeCell ref="A10:B10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view="pageBreakPreview" zoomScale="85" zoomScaleNormal="115" zoomScaleSheetLayoutView="85" workbookViewId="0" topLeftCell="A3">
      <selection activeCell="C17" sqref="C17"/>
    </sheetView>
  </sheetViews>
  <sheetFormatPr defaultColWidth="9.16015625" defaultRowHeight="27.75" customHeight="1"/>
  <cols>
    <col min="1" max="1" width="23.66015625" style="96" customWidth="1"/>
    <col min="2" max="2" width="32.16015625" style="96" customWidth="1"/>
    <col min="3" max="8" width="17.33203125" style="97" customWidth="1"/>
    <col min="9" max="248" width="10.66015625" style="17" customWidth="1"/>
    <col min="249" max="250" width="9.16015625" style="61" customWidth="1"/>
    <col min="251" max="16384" width="9.16015625" style="61" customWidth="1"/>
  </cols>
  <sheetData>
    <row r="1" spans="1:7" s="95" customFormat="1" ht="27" customHeight="1">
      <c r="A1" s="18" t="s">
        <v>65</v>
      </c>
      <c r="B1" s="18"/>
      <c r="C1" s="98"/>
      <c r="D1" s="98"/>
      <c r="E1" s="98"/>
      <c r="F1" s="98"/>
      <c r="G1" s="98"/>
    </row>
    <row r="2" spans="1:12" s="14" customFormat="1" ht="48.75" customHeight="1">
      <c r="A2" s="19" t="s">
        <v>66</v>
      </c>
      <c r="B2" s="19"/>
      <c r="C2" s="19"/>
      <c r="D2" s="19"/>
      <c r="E2" s="19"/>
      <c r="F2" s="19"/>
      <c r="G2" s="19"/>
      <c r="H2" s="108"/>
      <c r="I2" s="109"/>
      <c r="J2" s="19"/>
      <c r="K2" s="109"/>
      <c r="L2" s="109"/>
    </row>
    <row r="3" spans="1:8" s="15" customFormat="1" ht="21.75" customHeight="1">
      <c r="A3" s="99" t="s">
        <v>2</v>
      </c>
      <c r="B3" s="100"/>
      <c r="C3" s="100"/>
      <c r="D3" s="100"/>
      <c r="E3" s="100"/>
      <c r="F3" s="100"/>
      <c r="G3" s="100"/>
      <c r="H3" s="100" t="s">
        <v>3</v>
      </c>
    </row>
    <row r="4" spans="1:8" s="90" customFormat="1" ht="29.25" customHeight="1">
      <c r="A4" s="21" t="s">
        <v>67</v>
      </c>
      <c r="B4" s="21" t="s">
        <v>68</v>
      </c>
      <c r="C4" s="101" t="s">
        <v>69</v>
      </c>
      <c r="D4" s="102" t="s">
        <v>70</v>
      </c>
      <c r="E4" s="102" t="s">
        <v>71</v>
      </c>
      <c r="F4" s="102" t="s">
        <v>72</v>
      </c>
      <c r="G4" s="102" t="s">
        <v>73</v>
      </c>
      <c r="H4" s="102" t="s">
        <v>74</v>
      </c>
    </row>
    <row r="5" spans="1:8" s="90" customFormat="1" ht="29.25" customHeight="1">
      <c r="A5" s="21"/>
      <c r="B5" s="21"/>
      <c r="C5" s="101"/>
      <c r="D5" s="102"/>
      <c r="E5" s="102"/>
      <c r="F5" s="102"/>
      <c r="G5" s="102"/>
      <c r="H5" s="102"/>
    </row>
    <row r="6" spans="1:8" s="90" customFormat="1" ht="29.25" customHeight="1">
      <c r="A6" s="21"/>
      <c r="B6" s="21"/>
      <c r="C6" s="101"/>
      <c r="D6" s="102"/>
      <c r="E6" s="102"/>
      <c r="F6" s="102"/>
      <c r="G6" s="102"/>
      <c r="H6" s="102"/>
    </row>
    <row r="7" spans="1:8" s="90" customFormat="1" ht="36.75" customHeight="1">
      <c r="A7" s="67" t="s">
        <v>75</v>
      </c>
      <c r="B7" s="67" t="s">
        <v>76</v>
      </c>
      <c r="C7" s="103">
        <f>D7+E7</f>
        <v>23294.679380999998</v>
      </c>
      <c r="D7" s="104">
        <f>D8</f>
        <v>1684.471736</v>
      </c>
      <c r="E7" s="104">
        <f>E8+E11+E13+E15</f>
        <v>21610.207645</v>
      </c>
      <c r="F7" s="102"/>
      <c r="G7" s="102"/>
      <c r="H7" s="102"/>
    </row>
    <row r="8" spans="1:8" s="90" customFormat="1" ht="36.75" customHeight="1">
      <c r="A8" s="67" t="s">
        <v>77</v>
      </c>
      <c r="B8" s="67" t="s">
        <v>78</v>
      </c>
      <c r="C8" s="103">
        <f aca="true" t="shared" si="0" ref="C8:C21">D8+E8</f>
        <v>23119.827981</v>
      </c>
      <c r="D8" s="104">
        <f>D9</f>
        <v>1684.471736</v>
      </c>
      <c r="E8" s="104">
        <v>21435.356245</v>
      </c>
      <c r="F8" s="102"/>
      <c r="G8" s="102"/>
      <c r="H8" s="102"/>
    </row>
    <row r="9" spans="1:8" s="90" customFormat="1" ht="36.75" customHeight="1">
      <c r="A9" s="67" t="s">
        <v>79</v>
      </c>
      <c r="B9" s="67" t="s">
        <v>80</v>
      </c>
      <c r="C9" s="103">
        <f t="shared" si="0"/>
        <v>1685.0717359999999</v>
      </c>
      <c r="D9" s="104">
        <v>1684.471736</v>
      </c>
      <c r="E9" s="104">
        <v>0.6</v>
      </c>
      <c r="F9" s="102"/>
      <c r="G9" s="102"/>
      <c r="H9" s="102"/>
    </row>
    <row r="10" spans="1:8" s="90" customFormat="1" ht="36.75" customHeight="1">
      <c r="A10" s="67" t="s">
        <v>81</v>
      </c>
      <c r="B10" s="67" t="s">
        <v>82</v>
      </c>
      <c r="C10" s="103">
        <f t="shared" si="0"/>
        <v>21434.756245</v>
      </c>
      <c r="D10" s="104"/>
      <c r="E10" s="104">
        <v>21434.756245</v>
      </c>
      <c r="F10" s="102"/>
      <c r="G10" s="102"/>
      <c r="H10" s="102"/>
    </row>
    <row r="11" spans="1:8" s="90" customFormat="1" ht="36.75" customHeight="1">
      <c r="A11" s="67" t="s">
        <v>83</v>
      </c>
      <c r="B11" s="67" t="s">
        <v>84</v>
      </c>
      <c r="C11" s="103">
        <f t="shared" si="0"/>
        <v>2.61</v>
      </c>
      <c r="D11" s="104"/>
      <c r="E11" s="104">
        <v>2.61</v>
      </c>
      <c r="F11" s="102"/>
      <c r="G11" s="102"/>
      <c r="H11" s="102"/>
    </row>
    <row r="12" spans="1:8" s="90" customFormat="1" ht="36.75" customHeight="1">
      <c r="A12" s="67" t="s">
        <v>85</v>
      </c>
      <c r="B12" s="67" t="s">
        <v>80</v>
      </c>
      <c r="C12" s="103">
        <f t="shared" si="0"/>
        <v>2.61</v>
      </c>
      <c r="D12" s="104"/>
      <c r="E12" s="104">
        <v>2.61</v>
      </c>
      <c r="F12" s="102"/>
      <c r="G12" s="102"/>
      <c r="H12" s="102"/>
    </row>
    <row r="13" spans="1:8" s="90" customFormat="1" ht="36.75" customHeight="1">
      <c r="A13" s="67" t="s">
        <v>86</v>
      </c>
      <c r="B13" s="67" t="s">
        <v>87</v>
      </c>
      <c r="C13" s="103">
        <f t="shared" si="0"/>
        <v>157.2</v>
      </c>
      <c r="D13" s="104"/>
      <c r="E13" s="104">
        <v>157.2</v>
      </c>
      <c r="F13" s="102"/>
      <c r="G13" s="102"/>
      <c r="H13" s="102"/>
    </row>
    <row r="14" spans="1:8" s="90" customFormat="1" ht="36.75" customHeight="1">
      <c r="A14" s="67" t="s">
        <v>88</v>
      </c>
      <c r="B14" s="67" t="s">
        <v>80</v>
      </c>
      <c r="C14" s="103">
        <f t="shared" si="0"/>
        <v>157.2</v>
      </c>
      <c r="D14" s="104"/>
      <c r="E14" s="104">
        <v>157.2</v>
      </c>
      <c r="F14" s="102"/>
      <c r="G14" s="102"/>
      <c r="H14" s="102"/>
    </row>
    <row r="15" spans="1:8" s="90" customFormat="1" ht="36.75" customHeight="1">
      <c r="A15" s="67" t="s">
        <v>89</v>
      </c>
      <c r="B15" s="67" t="s">
        <v>90</v>
      </c>
      <c r="C15" s="103">
        <f t="shared" si="0"/>
        <v>15.0414</v>
      </c>
      <c r="D15" s="104"/>
      <c r="E15" s="104">
        <v>15.0414</v>
      </c>
      <c r="F15" s="102"/>
      <c r="G15" s="102"/>
      <c r="H15" s="102"/>
    </row>
    <row r="16" spans="1:8" s="90" customFormat="1" ht="36.75" customHeight="1">
      <c r="A16" s="67" t="s">
        <v>91</v>
      </c>
      <c r="B16" s="67" t="s">
        <v>92</v>
      </c>
      <c r="C16" s="103">
        <f t="shared" si="0"/>
        <v>15.0414</v>
      </c>
      <c r="D16" s="104"/>
      <c r="E16" s="104">
        <v>15.0414</v>
      </c>
      <c r="F16" s="102"/>
      <c r="G16" s="102"/>
      <c r="H16" s="102"/>
    </row>
    <row r="17" spans="1:8" s="90" customFormat="1" ht="36.75" customHeight="1">
      <c r="A17" s="67" t="s">
        <v>93</v>
      </c>
      <c r="B17" s="67" t="s">
        <v>94</v>
      </c>
      <c r="C17" s="103">
        <f t="shared" si="0"/>
        <v>296</v>
      </c>
      <c r="D17" s="104"/>
      <c r="E17" s="104">
        <f>E18</f>
        <v>296</v>
      </c>
      <c r="F17" s="102"/>
      <c r="G17" s="102"/>
      <c r="H17" s="102"/>
    </row>
    <row r="18" spans="1:8" s="90" customFormat="1" ht="36.75" customHeight="1">
      <c r="A18" s="67" t="s">
        <v>95</v>
      </c>
      <c r="B18" s="67" t="s">
        <v>94</v>
      </c>
      <c r="C18" s="103">
        <f t="shared" si="0"/>
        <v>296</v>
      </c>
      <c r="D18" s="104"/>
      <c r="E18" s="104">
        <v>296</v>
      </c>
      <c r="F18" s="102"/>
      <c r="G18" s="102"/>
      <c r="H18" s="102"/>
    </row>
    <row r="19" spans="1:8" s="90" customFormat="1" ht="36.75" customHeight="1">
      <c r="A19" s="67" t="s">
        <v>96</v>
      </c>
      <c r="B19" s="67" t="s">
        <v>94</v>
      </c>
      <c r="C19" s="103">
        <f t="shared" si="0"/>
        <v>296</v>
      </c>
      <c r="D19" s="104"/>
      <c r="E19" s="104">
        <v>296</v>
      </c>
      <c r="F19" s="102"/>
      <c r="G19" s="102"/>
      <c r="H19" s="102"/>
    </row>
    <row r="20" spans="1:8" ht="34.5" customHeight="1">
      <c r="A20" s="105"/>
      <c r="B20" s="106" t="s">
        <v>97</v>
      </c>
      <c r="C20" s="103">
        <f t="shared" si="0"/>
        <v>23590.679380999998</v>
      </c>
      <c r="D20" s="107">
        <f>D7</f>
        <v>1684.471736</v>
      </c>
      <c r="E20" s="107">
        <f>E7+E17</f>
        <v>21906.207645</v>
      </c>
      <c r="F20" s="28"/>
      <c r="G20" s="28"/>
      <c r="H20" s="28"/>
    </row>
    <row r="21" ht="27.75" customHeight="1">
      <c r="A21" s="70" t="s">
        <v>98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7">
      <selection activeCell="B10" sqref="B10"/>
    </sheetView>
  </sheetViews>
  <sheetFormatPr defaultColWidth="6.66015625" defaultRowHeight="18" customHeight="1"/>
  <cols>
    <col min="1" max="1" width="50.66015625" style="61" customWidth="1"/>
    <col min="2" max="2" width="17.66015625" style="62" customWidth="1"/>
    <col min="3" max="3" width="50.66015625" style="61" customWidth="1"/>
    <col min="4" max="4" width="17.66015625" style="62" customWidth="1"/>
    <col min="5" max="157" width="9" style="61" customWidth="1"/>
    <col min="158" max="250" width="9.16015625" style="61" customWidth="1"/>
    <col min="251" max="16384" width="6.66015625" style="61" customWidth="1"/>
  </cols>
  <sheetData>
    <row r="1" ht="24" customHeight="1">
      <c r="A1" s="18" t="s">
        <v>99</v>
      </c>
    </row>
    <row r="2" spans="1:250" ht="42" customHeight="1">
      <c r="A2" s="19" t="s">
        <v>100</v>
      </c>
      <c r="B2" s="63"/>
      <c r="C2" s="19"/>
      <c r="D2" s="7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</row>
    <row r="3" spans="1:250" ht="24" customHeight="1">
      <c r="A3" s="20" t="s">
        <v>2</v>
      </c>
      <c r="B3" s="41"/>
      <c r="C3" s="15"/>
      <c r="D3" s="41" t="s">
        <v>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1" t="s">
        <v>4</v>
      </c>
      <c r="B4" s="42"/>
      <c r="C4" s="21" t="s">
        <v>5</v>
      </c>
      <c r="D4" s="4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36.75" customHeight="1">
      <c r="A5" s="21" t="s">
        <v>6</v>
      </c>
      <c r="B5" s="42" t="s">
        <v>7</v>
      </c>
      <c r="C5" s="21" t="s">
        <v>6</v>
      </c>
      <c r="D5" s="42" t="s">
        <v>7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30" customHeight="1">
      <c r="A6" s="67" t="s">
        <v>101</v>
      </c>
      <c r="B6" s="65">
        <f>B7</f>
        <v>23294.679380999998</v>
      </c>
      <c r="C6" s="75" t="s">
        <v>9</v>
      </c>
      <c r="D6" s="65">
        <v>23294.679380999998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30" customHeight="1">
      <c r="A7" s="67" t="s">
        <v>102</v>
      </c>
      <c r="B7" s="65">
        <v>23294.679380999998</v>
      </c>
      <c r="C7" s="75" t="s">
        <v>11</v>
      </c>
      <c r="D7" s="65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30" customHeight="1">
      <c r="A8" s="67" t="s">
        <v>103</v>
      </c>
      <c r="B8" s="65"/>
      <c r="C8" s="75" t="s">
        <v>13</v>
      </c>
      <c r="D8" s="65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</row>
    <row r="9" spans="1:250" ht="30" customHeight="1">
      <c r="A9" s="67" t="s">
        <v>104</v>
      </c>
      <c r="B9" s="65"/>
      <c r="C9" s="75" t="s">
        <v>15</v>
      </c>
      <c r="D9" s="65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</row>
    <row r="10" spans="1:250" ht="30" customHeight="1">
      <c r="A10" s="67" t="s">
        <v>105</v>
      </c>
      <c r="B10" s="65">
        <f>B11</f>
        <v>296</v>
      </c>
      <c r="C10" s="75" t="s">
        <v>17</v>
      </c>
      <c r="D10" s="65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</row>
    <row r="11" spans="1:250" ht="30" customHeight="1">
      <c r="A11" s="67" t="s">
        <v>102</v>
      </c>
      <c r="B11" s="65">
        <v>296</v>
      </c>
      <c r="C11" s="35" t="s">
        <v>19</v>
      </c>
      <c r="D11" s="65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</row>
    <row r="12" spans="1:250" ht="30" customHeight="1">
      <c r="A12" s="67" t="s">
        <v>103</v>
      </c>
      <c r="B12" s="65"/>
      <c r="C12" s="75" t="s">
        <v>21</v>
      </c>
      <c r="D12" s="65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</row>
    <row r="13" spans="1:250" ht="30" customHeight="1">
      <c r="A13" s="67" t="s">
        <v>104</v>
      </c>
      <c r="B13" s="76"/>
      <c r="C13" s="75" t="s">
        <v>23</v>
      </c>
      <c r="D13" s="65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</row>
    <row r="14" spans="1:250" ht="30" customHeight="1">
      <c r="A14" s="72"/>
      <c r="B14" s="76"/>
      <c r="C14" s="75" t="s">
        <v>25</v>
      </c>
      <c r="D14" s="65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</row>
    <row r="15" spans="1:250" ht="30" customHeight="1">
      <c r="A15" s="77"/>
      <c r="B15" s="76"/>
      <c r="C15" s="75" t="s">
        <v>26</v>
      </c>
      <c r="D15" s="65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</row>
    <row r="16" spans="1:250" ht="30" customHeight="1">
      <c r="A16" s="67"/>
      <c r="B16" s="76"/>
      <c r="C16" s="75" t="s">
        <v>27</v>
      </c>
      <c r="D16" s="65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</row>
    <row r="17" spans="1:250" ht="30" customHeight="1">
      <c r="A17" s="67"/>
      <c r="B17" s="76"/>
      <c r="C17" s="75" t="s">
        <v>28</v>
      </c>
      <c r="D17" s="65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</row>
    <row r="18" spans="1:250" ht="30" customHeight="1">
      <c r="A18" s="67"/>
      <c r="B18" s="65"/>
      <c r="C18" s="75" t="s">
        <v>29</v>
      </c>
      <c r="D18" s="65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</row>
    <row r="19" spans="1:250" ht="30" customHeight="1">
      <c r="A19" s="67"/>
      <c r="B19" s="65"/>
      <c r="C19" s="75" t="s">
        <v>30</v>
      </c>
      <c r="D19" s="65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</row>
    <row r="20" spans="1:250" ht="30" customHeight="1">
      <c r="A20" s="67"/>
      <c r="B20" s="65"/>
      <c r="C20" s="75" t="s">
        <v>31</v>
      </c>
      <c r="D20" s="78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</row>
    <row r="21" spans="1:250" ht="30" customHeight="1">
      <c r="A21" s="67"/>
      <c r="B21" s="65"/>
      <c r="C21" s="75" t="s">
        <v>32</v>
      </c>
      <c r="D21" s="78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</row>
    <row r="22" spans="1:250" ht="30" customHeight="1">
      <c r="A22" s="67"/>
      <c r="B22" s="65"/>
      <c r="C22" s="79" t="s">
        <v>33</v>
      </c>
      <c r="D22" s="65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</row>
    <row r="23" spans="1:250" ht="30" customHeight="1">
      <c r="A23" s="67"/>
      <c r="B23" s="65"/>
      <c r="C23" s="79" t="s">
        <v>34</v>
      </c>
      <c r="D23" s="8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</row>
    <row r="24" spans="1:250" ht="30.75" customHeight="1">
      <c r="A24" s="67"/>
      <c r="B24" s="65"/>
      <c r="C24" s="79" t="s">
        <v>35</v>
      </c>
      <c r="D24" s="8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</row>
    <row r="25" spans="1:250" ht="30.75" customHeight="1">
      <c r="A25" s="67"/>
      <c r="B25" s="65"/>
      <c r="C25" s="79" t="s">
        <v>36</v>
      </c>
      <c r="D25" s="80">
        <v>296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</row>
    <row r="26" spans="1:250" ht="30.75" customHeight="1">
      <c r="A26" s="67"/>
      <c r="B26" s="65"/>
      <c r="C26" s="79" t="s">
        <v>37</v>
      </c>
      <c r="D26" s="8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</row>
    <row r="27" spans="1:250" ht="30.75" customHeight="1">
      <c r="A27" s="67"/>
      <c r="B27" s="65"/>
      <c r="C27" s="79" t="s">
        <v>38</v>
      </c>
      <c r="D27" s="8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</row>
    <row r="28" spans="1:250" ht="30" customHeight="1">
      <c r="A28" s="67"/>
      <c r="B28" s="65"/>
      <c r="C28" s="67"/>
      <c r="D28" s="65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</row>
    <row r="29" spans="1:250" ht="30" customHeight="1">
      <c r="A29" s="81"/>
      <c r="B29" s="65"/>
      <c r="C29" s="67" t="s">
        <v>106</v>
      </c>
      <c r="D29" s="65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</row>
    <row r="30" spans="1:250" ht="30" customHeight="1">
      <c r="A30" s="81"/>
      <c r="B30" s="65"/>
      <c r="C30" s="28"/>
      <c r="D30" s="65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</row>
    <row r="31" spans="1:250" ht="30" customHeight="1">
      <c r="A31" s="72" t="s">
        <v>43</v>
      </c>
      <c r="B31" s="65">
        <f>B10+B6</f>
        <v>23590.679380999998</v>
      </c>
      <c r="C31" s="72" t="s">
        <v>44</v>
      </c>
      <c r="D31" s="65">
        <f>D25+D6</f>
        <v>23590.679380999998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</row>
    <row r="32" spans="1:250" ht="27" customHeight="1">
      <c r="A32" s="29"/>
      <c r="B32" s="82"/>
      <c r="C32" s="83"/>
      <c r="D32" s="82">
        <v>0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</row>
    <row r="33" spans="1:250" ht="27.75" customHeight="1">
      <c r="A33" s="84"/>
      <c r="B33" s="85"/>
      <c r="C33" s="84"/>
      <c r="D33" s="85"/>
      <c r="E33" s="84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</row>
    <row r="34" spans="1:250" ht="27.75" customHeight="1">
      <c r="A34" s="86"/>
      <c r="B34" s="87"/>
      <c r="C34" s="88"/>
      <c r="D34" s="87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</row>
    <row r="35" spans="1:250" ht="27.75" customHeight="1">
      <c r="A35" s="88"/>
      <c r="B35" s="87"/>
      <c r="C35" s="88"/>
      <c r="D35" s="87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</row>
    <row r="36" spans="1:250" ht="27.75" customHeight="1">
      <c r="A36" s="88"/>
      <c r="B36" s="87"/>
      <c r="C36" s="88"/>
      <c r="D36" s="87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</row>
    <row r="37" spans="1:250" ht="27.75" customHeight="1">
      <c r="A37" s="88"/>
      <c r="B37" s="87"/>
      <c r="C37" s="88"/>
      <c r="D37" s="87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="85" zoomScaleNormal="115" zoomScaleSheetLayoutView="85" workbookViewId="0" topLeftCell="A2">
      <pane ySplit="4" topLeftCell="A6" activePane="bottomLeft" state="frozen"/>
      <selection pane="bottomLeft" activeCell="G8" sqref="G8"/>
    </sheetView>
  </sheetViews>
  <sheetFormatPr defaultColWidth="9.16015625" defaultRowHeight="27.75" customHeight="1"/>
  <cols>
    <col min="1" max="1" width="16.83203125" style="17" customWidth="1"/>
    <col min="2" max="2" width="44.5" style="17" customWidth="1"/>
    <col min="3" max="6" width="15.5" style="17" customWidth="1"/>
    <col min="7" max="7" width="19.83203125" style="17" customWidth="1"/>
    <col min="8" max="245" width="7.66015625" style="17" customWidth="1"/>
    <col min="246" max="16384" width="9.16015625" style="61" customWidth="1"/>
  </cols>
  <sheetData>
    <row r="1" spans="1:3" ht="27.75" customHeight="1">
      <c r="A1" s="18" t="s">
        <v>107</v>
      </c>
      <c r="B1" s="18"/>
      <c r="C1" s="18"/>
    </row>
    <row r="2" spans="1:7" s="14" customFormat="1" ht="34.5" customHeight="1">
      <c r="A2" s="19" t="s">
        <v>108</v>
      </c>
      <c r="B2" s="19"/>
      <c r="C2" s="19"/>
      <c r="D2" s="19"/>
      <c r="E2" s="19"/>
      <c r="F2" s="19"/>
      <c r="G2" s="19"/>
    </row>
    <row r="3" spans="1:7" s="15" customFormat="1" ht="30.75" customHeight="1">
      <c r="A3" s="20" t="s">
        <v>2</v>
      </c>
      <c r="G3" s="15" t="s">
        <v>3</v>
      </c>
    </row>
    <row r="4" spans="1:245" s="16" customFormat="1" ht="39.75" customHeight="1">
      <c r="A4" s="21" t="s">
        <v>67</v>
      </c>
      <c r="B4" s="21" t="s">
        <v>68</v>
      </c>
      <c r="C4" s="21" t="s">
        <v>50</v>
      </c>
      <c r="D4" s="22" t="s">
        <v>70</v>
      </c>
      <c r="E4" s="22"/>
      <c r="F4" s="22"/>
      <c r="G4" s="72" t="s">
        <v>71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16" customFormat="1" ht="39.75" customHeight="1">
      <c r="A5" s="21"/>
      <c r="B5" s="21"/>
      <c r="C5" s="21"/>
      <c r="D5" s="21" t="s">
        <v>109</v>
      </c>
      <c r="E5" s="21" t="s">
        <v>110</v>
      </c>
      <c r="F5" s="21" t="s">
        <v>111</v>
      </c>
      <c r="G5" s="72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7" ht="34.5" customHeight="1">
      <c r="A6" s="67" t="s">
        <v>75</v>
      </c>
      <c r="B6" s="68" t="s">
        <v>76</v>
      </c>
      <c r="C6" s="65">
        <f>C7+C10+C12+C14</f>
        <v>23294.679380999998</v>
      </c>
      <c r="D6" s="65">
        <f>E6+F6</f>
        <v>1684.471736</v>
      </c>
      <c r="E6" s="65">
        <f>E7</f>
        <v>1282.257636</v>
      </c>
      <c r="F6" s="65">
        <f>F7</f>
        <v>402.2141</v>
      </c>
      <c r="G6" s="65">
        <f>G7+G10+G12+G14</f>
        <v>21610.207645</v>
      </c>
    </row>
    <row r="7" spans="1:7" ht="34.5" customHeight="1">
      <c r="A7" s="67" t="s">
        <v>77</v>
      </c>
      <c r="B7" s="69" t="s">
        <v>78</v>
      </c>
      <c r="C7" s="65">
        <f>D7+G7</f>
        <v>23119.827981</v>
      </c>
      <c r="D7" s="65">
        <f>E7+F7</f>
        <v>1684.471736</v>
      </c>
      <c r="E7" s="65">
        <f>E8</f>
        <v>1282.257636</v>
      </c>
      <c r="F7" s="65">
        <f>F8</f>
        <v>402.2141</v>
      </c>
      <c r="G7" s="65">
        <f>G8+G9</f>
        <v>21435.356245</v>
      </c>
    </row>
    <row r="8" spans="1:7" ht="34.5" customHeight="1">
      <c r="A8" s="67" t="s">
        <v>79</v>
      </c>
      <c r="B8" s="69" t="s">
        <v>80</v>
      </c>
      <c r="C8" s="65">
        <f>D8+G8</f>
        <v>1685.0717359999999</v>
      </c>
      <c r="D8" s="65">
        <f>E8+F8</f>
        <v>1684.471736</v>
      </c>
      <c r="E8" s="65">
        <v>1282.257636</v>
      </c>
      <c r="F8" s="65">
        <v>402.2141</v>
      </c>
      <c r="G8" s="73">
        <v>0.6</v>
      </c>
    </row>
    <row r="9" spans="1:7" ht="34.5" customHeight="1">
      <c r="A9" s="68" t="s">
        <v>81</v>
      </c>
      <c r="B9" s="68" t="s">
        <v>82</v>
      </c>
      <c r="C9" s="65">
        <f>D9+G9</f>
        <v>21434.756245</v>
      </c>
      <c r="D9" s="65"/>
      <c r="E9" s="65"/>
      <c r="F9" s="65"/>
      <c r="G9" s="73">
        <v>21434.756245</v>
      </c>
    </row>
    <row r="10" spans="1:7" ht="34.5" customHeight="1">
      <c r="A10" s="67" t="s">
        <v>83</v>
      </c>
      <c r="B10" s="67" t="s">
        <v>84</v>
      </c>
      <c r="C10" s="65">
        <f>D10+G10</f>
        <v>2.61</v>
      </c>
      <c r="D10" s="65"/>
      <c r="E10" s="65"/>
      <c r="F10" s="65"/>
      <c r="G10" s="73">
        <f>G11</f>
        <v>2.61</v>
      </c>
    </row>
    <row r="11" spans="1:7" ht="34.5" customHeight="1">
      <c r="A11" s="69" t="s">
        <v>85</v>
      </c>
      <c r="B11" s="69" t="s">
        <v>80</v>
      </c>
      <c r="C11" s="65">
        <f aca="true" t="shared" si="0" ref="C11:C19">D11+G11</f>
        <v>2.61</v>
      </c>
      <c r="D11" s="65"/>
      <c r="E11" s="65"/>
      <c r="F11" s="65"/>
      <c r="G11" s="73">
        <v>2.61</v>
      </c>
    </row>
    <row r="12" spans="1:7" ht="34.5" customHeight="1">
      <c r="A12" s="69" t="s">
        <v>86</v>
      </c>
      <c r="B12" s="69" t="s">
        <v>87</v>
      </c>
      <c r="C12" s="65">
        <f t="shared" si="0"/>
        <v>157.2</v>
      </c>
      <c r="D12" s="65"/>
      <c r="E12" s="65"/>
      <c r="F12" s="65"/>
      <c r="G12" s="73">
        <f>G13</f>
        <v>157.2</v>
      </c>
    </row>
    <row r="13" spans="1:7" ht="34.5" customHeight="1">
      <c r="A13" s="68" t="s">
        <v>88</v>
      </c>
      <c r="B13" s="68" t="s">
        <v>80</v>
      </c>
      <c r="C13" s="65">
        <f t="shared" si="0"/>
        <v>157.2</v>
      </c>
      <c r="D13" s="65"/>
      <c r="E13" s="65"/>
      <c r="F13" s="65"/>
      <c r="G13" s="73">
        <v>157.2</v>
      </c>
    </row>
    <row r="14" spans="1:7" ht="34.5" customHeight="1">
      <c r="A14" s="68" t="s">
        <v>89</v>
      </c>
      <c r="B14" s="68" t="s">
        <v>90</v>
      </c>
      <c r="C14" s="65">
        <f t="shared" si="0"/>
        <v>15.0414</v>
      </c>
      <c r="D14" s="65"/>
      <c r="E14" s="65"/>
      <c r="F14" s="65"/>
      <c r="G14" s="73">
        <f>G15</f>
        <v>15.0414</v>
      </c>
    </row>
    <row r="15" spans="1:7" ht="34.5" customHeight="1">
      <c r="A15" s="68" t="s">
        <v>91</v>
      </c>
      <c r="B15" s="68" t="s">
        <v>92</v>
      </c>
      <c r="C15" s="65">
        <f t="shared" si="0"/>
        <v>15.0414</v>
      </c>
      <c r="D15" s="65"/>
      <c r="E15" s="65"/>
      <c r="F15" s="65"/>
      <c r="G15" s="73">
        <v>15.0414</v>
      </c>
    </row>
    <row r="16" spans="1:7" ht="34.5" customHeight="1">
      <c r="A16" s="68" t="s">
        <v>93</v>
      </c>
      <c r="B16" s="68" t="s">
        <v>94</v>
      </c>
      <c r="C16" s="65">
        <f t="shared" si="0"/>
        <v>296</v>
      </c>
      <c r="D16" s="65"/>
      <c r="E16" s="65"/>
      <c r="F16" s="65"/>
      <c r="G16" s="73">
        <f>G17</f>
        <v>296</v>
      </c>
    </row>
    <row r="17" spans="1:7" ht="34.5" customHeight="1">
      <c r="A17" s="68" t="s">
        <v>95</v>
      </c>
      <c r="B17" s="68" t="s">
        <v>94</v>
      </c>
      <c r="C17" s="65">
        <f t="shared" si="0"/>
        <v>296</v>
      </c>
      <c r="D17" s="65"/>
      <c r="E17" s="65"/>
      <c r="F17" s="65"/>
      <c r="G17" s="73">
        <f>G18</f>
        <v>296</v>
      </c>
    </row>
    <row r="18" spans="1:7" ht="34.5" customHeight="1">
      <c r="A18" s="68" t="s">
        <v>96</v>
      </c>
      <c r="B18" s="68" t="s">
        <v>94</v>
      </c>
      <c r="C18" s="65">
        <f t="shared" si="0"/>
        <v>296</v>
      </c>
      <c r="D18" s="65"/>
      <c r="E18" s="65"/>
      <c r="F18" s="65"/>
      <c r="G18" s="73">
        <v>296</v>
      </c>
    </row>
    <row r="19" spans="1:7" ht="34.5" customHeight="1">
      <c r="A19" s="26" t="s">
        <v>112</v>
      </c>
      <c r="B19" s="26" t="s">
        <v>69</v>
      </c>
      <c r="C19" s="65">
        <f t="shared" si="0"/>
        <v>23590.679380999998</v>
      </c>
      <c r="D19" s="65">
        <f>E19+F19</f>
        <v>1684.471736</v>
      </c>
      <c r="E19" s="65">
        <f>E6</f>
        <v>1282.257636</v>
      </c>
      <c r="F19" s="65">
        <f>F6</f>
        <v>402.2141</v>
      </c>
      <c r="G19" s="65">
        <f>G6+G16</f>
        <v>21906.207645</v>
      </c>
    </row>
    <row r="20" spans="1:7" ht="27.75" customHeight="1">
      <c r="A20" s="70" t="s">
        <v>98</v>
      </c>
      <c r="B20" s="70"/>
      <c r="C20" s="70"/>
      <c r="D20" s="71"/>
      <c r="E20" s="71"/>
      <c r="F20" s="71"/>
      <c r="G20" s="7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view="pageBreakPreview" zoomScale="85" zoomScaleNormal="115" zoomScaleSheetLayoutView="85" workbookViewId="0" topLeftCell="A1">
      <pane ySplit="5" topLeftCell="A26" activePane="bottomLeft" state="frozen"/>
      <selection pane="bottomLeft" activeCell="E33" sqref="E33"/>
    </sheetView>
  </sheetViews>
  <sheetFormatPr defaultColWidth="9.16015625" defaultRowHeight="12.75" customHeight="1"/>
  <cols>
    <col min="1" max="1" width="28.16015625" style="61" customWidth="1"/>
    <col min="2" max="2" width="31.5" style="61" customWidth="1"/>
    <col min="3" max="3" width="24.66015625" style="61" customWidth="1"/>
    <col min="4" max="4" width="24.66015625" style="62" customWidth="1"/>
    <col min="5" max="5" width="24.66015625" style="61" customWidth="1"/>
    <col min="6" max="243" width="7.66015625" style="61" customWidth="1"/>
    <col min="244" max="16384" width="9.16015625" style="61" customWidth="1"/>
  </cols>
  <sheetData>
    <row r="1" spans="1:2" ht="33.75" customHeight="1">
      <c r="A1" s="18" t="s">
        <v>113</v>
      </c>
      <c r="B1" s="18"/>
    </row>
    <row r="2" spans="1:243" ht="39.75" customHeight="1">
      <c r="A2" s="19" t="s">
        <v>114</v>
      </c>
      <c r="B2" s="19"/>
      <c r="C2" s="19"/>
      <c r="D2" s="63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20" t="s">
        <v>2</v>
      </c>
      <c r="B3" s="15"/>
      <c r="C3" s="15"/>
      <c r="D3" s="41"/>
      <c r="E3" s="15" t="s">
        <v>3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1" t="s">
        <v>115</v>
      </c>
      <c r="B4" s="21"/>
      <c r="C4" s="22" t="s">
        <v>116</v>
      </c>
      <c r="D4" s="64"/>
      <c r="E4" s="22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39.75" customHeight="1">
      <c r="A5" s="21" t="s">
        <v>67</v>
      </c>
      <c r="B5" s="21" t="s">
        <v>68</v>
      </c>
      <c r="C5" s="21" t="s">
        <v>109</v>
      </c>
      <c r="D5" s="42" t="s">
        <v>110</v>
      </c>
      <c r="E5" s="21" t="s">
        <v>111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34.5" customHeight="1">
      <c r="A6" s="26" t="s">
        <v>117</v>
      </c>
      <c r="B6" s="26" t="s">
        <v>118</v>
      </c>
      <c r="C6" s="65">
        <f>D6+E6</f>
        <v>1282.257636</v>
      </c>
      <c r="D6" s="65">
        <f>SUM(D7:D14)</f>
        <v>1282.257636</v>
      </c>
      <c r="E6" s="6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4.5" customHeight="1">
      <c r="A7" s="26" t="s">
        <v>119</v>
      </c>
      <c r="B7" s="26" t="s">
        <v>120</v>
      </c>
      <c r="C7" s="65">
        <f aca="true" t="shared" si="0" ref="C7:C38">D7+E7</f>
        <v>265.7028</v>
      </c>
      <c r="D7" s="65">
        <v>265.7028</v>
      </c>
      <c r="E7" s="6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26" t="s">
        <v>121</v>
      </c>
      <c r="B8" s="26" t="s">
        <v>122</v>
      </c>
      <c r="C8" s="65">
        <f t="shared" si="0"/>
        <v>626.402004</v>
      </c>
      <c r="D8" s="65">
        <v>626.402004</v>
      </c>
      <c r="E8" s="6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26" t="s">
        <v>123</v>
      </c>
      <c r="B9" s="26" t="s">
        <v>124</v>
      </c>
      <c r="C9" s="65">
        <f t="shared" si="0"/>
        <v>22.8</v>
      </c>
      <c r="D9" s="65">
        <v>22.8</v>
      </c>
      <c r="E9" s="6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26" t="s">
        <v>125</v>
      </c>
      <c r="B10" s="26" t="s">
        <v>126</v>
      </c>
      <c r="C10" s="65">
        <f t="shared" si="0"/>
        <v>73.89504</v>
      </c>
      <c r="D10" s="65">
        <v>73.89504</v>
      </c>
      <c r="E10" s="65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26" t="s">
        <v>127</v>
      </c>
      <c r="B11" s="26" t="s">
        <v>128</v>
      </c>
      <c r="C11" s="65">
        <f t="shared" si="0"/>
        <v>36.94752</v>
      </c>
      <c r="D11" s="65">
        <v>36.94752</v>
      </c>
      <c r="E11" s="6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26" t="s">
        <v>129</v>
      </c>
      <c r="B12" s="26" t="s">
        <v>130</v>
      </c>
      <c r="C12" s="65">
        <f t="shared" si="0"/>
        <v>39.25674</v>
      </c>
      <c r="D12" s="65">
        <v>39.25674</v>
      </c>
      <c r="E12" s="6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26" t="s">
        <v>131</v>
      </c>
      <c r="B13" s="26" t="s">
        <v>132</v>
      </c>
      <c r="C13" s="65">
        <f t="shared" si="0"/>
        <v>11.915532</v>
      </c>
      <c r="D13" s="65">
        <v>11.915532</v>
      </c>
      <c r="E13" s="6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26" t="s">
        <v>133</v>
      </c>
      <c r="B14" s="26" t="s">
        <v>134</v>
      </c>
      <c r="C14" s="65">
        <f t="shared" si="0"/>
        <v>205.338</v>
      </c>
      <c r="D14" s="65">
        <v>205.338</v>
      </c>
      <c r="E14" s="65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26" t="s">
        <v>135</v>
      </c>
      <c r="B15" s="26" t="s">
        <v>136</v>
      </c>
      <c r="C15" s="65">
        <f t="shared" si="0"/>
        <v>389.39410000000004</v>
      </c>
      <c r="D15" s="65"/>
      <c r="E15" s="65">
        <f>SUM(E16:E34)</f>
        <v>389.39410000000004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26" t="s">
        <v>137</v>
      </c>
      <c r="B16" s="26" t="s">
        <v>138</v>
      </c>
      <c r="C16" s="65">
        <f t="shared" si="0"/>
        <v>18.09</v>
      </c>
      <c r="D16" s="66"/>
      <c r="E16" s="65">
        <v>18.09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26" t="s">
        <v>139</v>
      </c>
      <c r="B17" s="26" t="s">
        <v>140</v>
      </c>
      <c r="C17" s="65">
        <f t="shared" si="0"/>
        <v>0.597</v>
      </c>
      <c r="D17" s="66"/>
      <c r="E17" s="65">
        <v>0.597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26" t="s">
        <v>141</v>
      </c>
      <c r="B18" s="26" t="s">
        <v>142</v>
      </c>
      <c r="C18" s="65">
        <f t="shared" si="0"/>
        <v>0.66</v>
      </c>
      <c r="D18" s="66"/>
      <c r="E18" s="65">
        <v>0.66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26" t="s">
        <v>143</v>
      </c>
      <c r="B19" s="26" t="s">
        <v>144</v>
      </c>
      <c r="C19" s="65">
        <f t="shared" si="0"/>
        <v>0.033</v>
      </c>
      <c r="D19" s="66"/>
      <c r="E19" s="65">
        <v>0.033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26" t="s">
        <v>145</v>
      </c>
      <c r="B20" s="26" t="s">
        <v>146</v>
      </c>
      <c r="C20" s="65">
        <f t="shared" si="0"/>
        <v>0.39</v>
      </c>
      <c r="D20" s="66"/>
      <c r="E20" s="65">
        <v>0.39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26" t="s">
        <v>147</v>
      </c>
      <c r="B21" s="26" t="s">
        <v>148</v>
      </c>
      <c r="C21" s="65">
        <f t="shared" si="0"/>
        <v>4.08</v>
      </c>
      <c r="D21" s="66"/>
      <c r="E21" s="65">
        <v>4.08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26" t="s">
        <v>149</v>
      </c>
      <c r="B22" s="26" t="s">
        <v>150</v>
      </c>
      <c r="C22" s="65">
        <f t="shared" si="0"/>
        <v>21.543</v>
      </c>
      <c r="D22" s="66"/>
      <c r="E22" s="65">
        <v>21.543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26" t="s">
        <v>151</v>
      </c>
      <c r="B23" s="26" t="s">
        <v>152</v>
      </c>
      <c r="C23" s="65">
        <f t="shared" si="0"/>
        <v>41.104</v>
      </c>
      <c r="D23" s="66"/>
      <c r="E23" s="65">
        <v>41.104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26" t="s">
        <v>153</v>
      </c>
      <c r="B24" s="26" t="s">
        <v>154</v>
      </c>
      <c r="C24" s="65">
        <f t="shared" si="0"/>
        <v>0.195</v>
      </c>
      <c r="D24" s="66"/>
      <c r="E24" s="65">
        <v>0.195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34.5" customHeight="1">
      <c r="A25" s="26" t="s">
        <v>155</v>
      </c>
      <c r="B25" s="26" t="s">
        <v>156</v>
      </c>
      <c r="C25" s="65">
        <f t="shared" si="0"/>
        <v>0.147</v>
      </c>
      <c r="D25" s="66"/>
      <c r="E25" s="65">
        <v>0.147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34.5" customHeight="1">
      <c r="A26" s="26" t="s">
        <v>157</v>
      </c>
      <c r="B26" s="26" t="s">
        <v>158</v>
      </c>
      <c r="C26" s="65">
        <f t="shared" si="0"/>
        <v>0.669</v>
      </c>
      <c r="D26" s="66"/>
      <c r="E26" s="65">
        <v>0.669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34.5" customHeight="1">
      <c r="A27" s="26" t="s">
        <v>159</v>
      </c>
      <c r="B27" s="26" t="s">
        <v>160</v>
      </c>
      <c r="C27" s="65">
        <f t="shared" si="0"/>
        <v>0.597</v>
      </c>
      <c r="D27" s="66"/>
      <c r="E27" s="65">
        <v>0.597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34.5" customHeight="1">
      <c r="A28" s="26" t="s">
        <v>161</v>
      </c>
      <c r="B28" s="26" t="s">
        <v>162</v>
      </c>
      <c r="C28" s="65">
        <f t="shared" si="0"/>
        <v>4.3901</v>
      </c>
      <c r="D28" s="66"/>
      <c r="E28" s="65">
        <v>4.3901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34.5" customHeight="1">
      <c r="A29" s="26" t="s">
        <v>163</v>
      </c>
      <c r="B29" s="26" t="s">
        <v>164</v>
      </c>
      <c r="C29" s="65">
        <f t="shared" si="0"/>
        <v>0.18</v>
      </c>
      <c r="D29" s="66"/>
      <c r="E29" s="65">
        <v>0.18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34.5" customHeight="1">
      <c r="A30" s="26" t="s">
        <v>165</v>
      </c>
      <c r="B30" s="26" t="s">
        <v>166</v>
      </c>
      <c r="C30" s="65">
        <f t="shared" si="0"/>
        <v>0.057</v>
      </c>
      <c r="D30" s="66"/>
      <c r="E30" s="65">
        <v>0.057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34.5" customHeight="1">
      <c r="A31" s="26" t="s">
        <v>167</v>
      </c>
      <c r="B31" s="26" t="s">
        <v>168</v>
      </c>
      <c r="C31" s="65">
        <f t="shared" si="0"/>
        <v>1.002</v>
      </c>
      <c r="D31" s="66"/>
      <c r="E31" s="65">
        <v>1.002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34.5" customHeight="1">
      <c r="A32" s="26" t="s">
        <v>169</v>
      </c>
      <c r="B32" s="26" t="s">
        <v>170</v>
      </c>
      <c r="C32" s="65">
        <f t="shared" si="0"/>
        <v>17</v>
      </c>
      <c r="D32" s="66"/>
      <c r="E32" s="65">
        <v>17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34.5" customHeight="1">
      <c r="A33" s="26" t="s">
        <v>171</v>
      </c>
      <c r="B33" s="26" t="s">
        <v>172</v>
      </c>
      <c r="C33" s="65">
        <f t="shared" si="0"/>
        <v>248.3</v>
      </c>
      <c r="D33" s="66"/>
      <c r="E33" s="65">
        <v>248.3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34.5" customHeight="1">
      <c r="A34" s="26" t="s">
        <v>173</v>
      </c>
      <c r="B34" s="26" t="s">
        <v>174</v>
      </c>
      <c r="C34" s="65">
        <f t="shared" si="0"/>
        <v>30.36</v>
      </c>
      <c r="D34" s="66"/>
      <c r="E34" s="65">
        <v>30.36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34.5" customHeight="1">
      <c r="A35" s="26" t="s">
        <v>175</v>
      </c>
      <c r="B35" s="26" t="s">
        <v>176</v>
      </c>
      <c r="C35" s="65">
        <f t="shared" si="0"/>
        <v>12.82</v>
      </c>
      <c r="D35" s="65">
        <f>D36</f>
        <v>0</v>
      </c>
      <c r="E35" s="65">
        <f>E36</f>
        <v>12.82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34.5" customHeight="1">
      <c r="A36" s="26" t="s">
        <v>177</v>
      </c>
      <c r="B36" s="26" t="s">
        <v>178</v>
      </c>
      <c r="C36" s="65">
        <f t="shared" si="0"/>
        <v>12.82</v>
      </c>
      <c r="D36" s="65"/>
      <c r="E36" s="65">
        <v>12.82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34.5" customHeight="1">
      <c r="A37" s="67"/>
      <c r="B37" s="26" t="s">
        <v>69</v>
      </c>
      <c r="C37" s="65">
        <f t="shared" si="0"/>
        <v>1684.471736</v>
      </c>
      <c r="D37" s="65">
        <f>D6</f>
        <v>1282.257636</v>
      </c>
      <c r="E37" s="65">
        <f>E35+E15</f>
        <v>402.21410000000003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3" ht="29.25" customHeight="1">
      <c r="A38" s="29" t="s">
        <v>179</v>
      </c>
      <c r="B38" s="29"/>
      <c r="C38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C8" sqref="C8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180</v>
      </c>
      <c r="B1" s="18"/>
    </row>
    <row r="2" spans="1:5" s="14" customFormat="1" ht="34.5" customHeight="1">
      <c r="A2" s="19" t="s">
        <v>181</v>
      </c>
      <c r="B2" s="19"/>
      <c r="C2" s="19"/>
      <c r="D2" s="19"/>
      <c r="E2" s="19"/>
    </row>
    <row r="3" spans="1:5" s="15" customFormat="1" ht="30.75" customHeight="1">
      <c r="A3" s="20" t="s">
        <v>2</v>
      </c>
      <c r="E3" s="15" t="s">
        <v>3</v>
      </c>
    </row>
    <row r="4" spans="1:243" s="16" customFormat="1" ht="39.75" customHeight="1">
      <c r="A4" s="21" t="s">
        <v>67</v>
      </c>
      <c r="B4" s="21" t="s">
        <v>68</v>
      </c>
      <c r="C4" s="22" t="s">
        <v>182</v>
      </c>
      <c r="D4" s="22"/>
      <c r="E4" s="22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16" customFormat="1" ht="39.75" customHeight="1">
      <c r="A5" s="23"/>
      <c r="B5" s="23"/>
      <c r="C5" s="21" t="s">
        <v>109</v>
      </c>
      <c r="D5" s="21" t="s">
        <v>70</v>
      </c>
      <c r="E5" s="21" t="s">
        <v>71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34.5" customHeight="1">
      <c r="A6" s="26"/>
      <c r="B6" s="26" t="s">
        <v>183</v>
      </c>
      <c r="C6" s="27"/>
      <c r="D6" s="28"/>
      <c r="E6" s="28"/>
    </row>
    <row r="7" spans="1:5" ht="34.5" customHeight="1">
      <c r="A7" s="26"/>
      <c r="B7" s="26"/>
      <c r="C7" s="27"/>
      <c r="D7" s="28"/>
      <c r="E7" s="28"/>
    </row>
    <row r="8" spans="1:5" ht="34.5" customHeight="1">
      <c r="A8" s="26"/>
      <c r="B8" s="26" t="s">
        <v>184</v>
      </c>
      <c r="C8" s="27"/>
      <c r="D8" s="28"/>
      <c r="E8" s="28"/>
    </row>
    <row r="9" spans="1:2" ht="27.75" customHeight="1">
      <c r="A9" s="29" t="s">
        <v>98</v>
      </c>
      <c r="B9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7" sqref="A7:F7"/>
    </sheetView>
  </sheetViews>
  <sheetFormatPr defaultColWidth="12" defaultRowHeight="11.25"/>
  <cols>
    <col min="1" max="1" width="21.66015625" style="51" customWidth="1"/>
    <col min="2" max="6" width="18" style="51" customWidth="1"/>
    <col min="7" max="16384" width="12" style="51" customWidth="1"/>
  </cols>
  <sheetData>
    <row r="1" spans="1:6" ht="44.25" customHeight="1">
      <c r="A1" s="18" t="s">
        <v>185</v>
      </c>
      <c r="B1" s="52"/>
      <c r="C1" s="52"/>
      <c r="D1" s="52"/>
      <c r="E1" s="52"/>
      <c r="F1" s="52"/>
    </row>
    <row r="2" spans="1:6" ht="42" customHeight="1">
      <c r="A2" s="4" t="s">
        <v>186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3" t="s">
        <v>2</v>
      </c>
      <c r="B4" s="53"/>
      <c r="C4" s="53"/>
      <c r="D4" s="53"/>
      <c r="E4" s="53"/>
      <c r="F4" s="58" t="s">
        <v>3</v>
      </c>
    </row>
    <row r="5" spans="1:9" ht="64.5" customHeight="1">
      <c r="A5" s="54" t="s">
        <v>187</v>
      </c>
      <c r="B5" s="54" t="s">
        <v>188</v>
      </c>
      <c r="C5" s="55" t="s">
        <v>189</v>
      </c>
      <c r="D5" s="55"/>
      <c r="E5" s="55"/>
      <c r="F5" s="55" t="s">
        <v>162</v>
      </c>
      <c r="H5" s="59"/>
      <c r="I5" s="59"/>
    </row>
    <row r="6" spans="1:9" ht="64.5" customHeight="1">
      <c r="A6" s="54"/>
      <c r="B6" s="54"/>
      <c r="C6" s="55" t="s">
        <v>190</v>
      </c>
      <c r="D6" s="54" t="s">
        <v>191</v>
      </c>
      <c r="E6" s="54" t="s">
        <v>192</v>
      </c>
      <c r="F6" s="55"/>
      <c r="H6" s="60"/>
      <c r="I6" s="59"/>
    </row>
    <row r="7" spans="1:9" ht="64.5" customHeight="1">
      <c r="A7" s="56">
        <f>B7+C7+F7</f>
        <v>62.4941</v>
      </c>
      <c r="B7" s="56">
        <v>41.104</v>
      </c>
      <c r="C7" s="56">
        <f>E7</f>
        <v>17</v>
      </c>
      <c r="D7" s="56"/>
      <c r="E7" s="56">
        <v>17</v>
      </c>
      <c r="F7" s="56">
        <v>4.3901</v>
      </c>
      <c r="H7" s="59"/>
      <c r="I7" s="59"/>
    </row>
    <row r="8" spans="1:6" ht="51" customHeight="1">
      <c r="A8" s="57"/>
      <c r="B8" s="53"/>
      <c r="C8" s="53"/>
      <c r="D8" s="53"/>
      <c r="E8" s="53"/>
      <c r="F8" s="5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huawei</cp:lastModifiedBy>
  <cp:lastPrinted>2022-01-22T11:15:23Z</cp:lastPrinted>
  <dcterms:created xsi:type="dcterms:W3CDTF">2016-02-19T02:32:40Z</dcterms:created>
  <dcterms:modified xsi:type="dcterms:W3CDTF">2024-02-02T09:54:09Z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93E9CD33478645CDB5DB6974954F4C0F_13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